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pivotTable+xml" PartName="/xl/pivotTables/pivotTable5.xml"/>
  <Override ContentType="application/vnd.openxmlformats-officedocument.spreadsheetml.pivotTable+xml" PartName="/xl/pivotTables/pivotTable4.xml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pivotTable+xml" PartName="/xl/pivotTables/pivotTable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10.xml"/>
  <Override ContentType="application/vnd.openxmlformats-officedocument.drawingml.chart+xml" PartName="/xl/charts/chart6.xml"/>
  <Override ContentType="application/vnd.openxmlformats-officedocument.drawingml.chart+xml" PartName="/xl/charts/chart11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4.xml"/>
  <Override ContentType="application/vnd.openxmlformats-officedocument.drawingml.chart+xml" PartName="/xl/charts/chart9.xml"/>
  <Override ContentType="application/vnd.openxmlformats-officedocument.drawingml.chart+xml" PartName="/xl/charts/chart12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námicas" sheetId="1" r:id="rId4"/>
    <sheet state="visible" name="Base corte al 19" sheetId="2" r:id="rId5"/>
    <sheet state="visible" name="Cuadros generales" sheetId="3" r:id="rId6"/>
    <sheet state="visible" name="Cuadros y gráficos Lugar" sheetId="4" r:id="rId7"/>
  </sheets>
  <externalReferences>
    <externalReference r:id="rId8"/>
    <externalReference r:id="rId9"/>
  </externalReferences>
  <definedNames>
    <definedName hidden="1" localSheetId="1" name="_xlnm._FilterDatabase">'Base corte al 19'!$A$1:$X$277</definedName>
  </definedNames>
  <calcPr/>
  <pivotCaches>
    <pivotCache cacheId="0" r:id="rId10"/>
  </pivotCaches>
  <extLst>
    <ext uri="GoogleSheetsCustomDataVersion1">
      <go:sheetsCustomData xmlns:go="http://customooxmlschemas.google.com/" r:id="rId11" roundtripDataSignature="AMtx7miIf2sbnTe6vtLZQez+ie05irlSoA=="/>
    </ext>
  </extLst>
</workbook>
</file>

<file path=xl/sharedStrings.xml><?xml version="1.0" encoding="utf-8"?>
<sst xmlns="http://schemas.openxmlformats.org/spreadsheetml/2006/main" count="3310" uniqueCount="1159">
  <si>
    <t xml:space="preserve">Lugar de recolección </t>
  </si>
  <si>
    <t xml:space="preserve">Suma de V Bien </t>
  </si>
  <si>
    <t xml:space="preserve">Suma de V Mal </t>
  </si>
  <si>
    <t xml:space="preserve">Suma de V Sin </t>
  </si>
  <si>
    <t>Calle principal con aglomeración de púbico</t>
  </si>
  <si>
    <t>Centro comercial</t>
  </si>
  <si>
    <t>Otro</t>
  </si>
  <si>
    <t>Plaza de mercado</t>
  </si>
  <si>
    <t>Suma total</t>
  </si>
  <si>
    <t>start</t>
  </si>
  <si>
    <t>end</t>
  </si>
  <si>
    <t>Fecha de recolección</t>
  </si>
  <si>
    <t>Hora de incio</t>
  </si>
  <si>
    <t>Hora de cierre</t>
  </si>
  <si>
    <t>Nombre del recolector de la información</t>
  </si>
  <si>
    <t>Nombre de la entidad a la que pertenece</t>
  </si>
  <si>
    <t>Localidad donde se desarrolla el conteo</t>
  </si>
  <si>
    <t>Nombre del barrio</t>
  </si>
  <si>
    <t>Dirección</t>
  </si>
  <si>
    <t xml:space="preserve">¿Cuál? </t>
  </si>
  <si>
    <t xml:space="preserve">P Bien </t>
  </si>
  <si>
    <t xml:space="preserve">P Mal </t>
  </si>
  <si>
    <t xml:space="preserve">P Sin </t>
  </si>
  <si>
    <t xml:space="preserve">V Bien </t>
  </si>
  <si>
    <t xml:space="preserve">V Mal </t>
  </si>
  <si>
    <t xml:space="preserve">V Sin </t>
  </si>
  <si>
    <t xml:space="preserve">P Con D </t>
  </si>
  <si>
    <t xml:space="preserve">P Sin D </t>
  </si>
  <si>
    <t xml:space="preserve">V Con D </t>
  </si>
  <si>
    <t>V Sin D</t>
  </si>
  <si>
    <t>Observaciones</t>
  </si>
  <si>
    <t>_index</t>
  </si>
  <si>
    <t>2021-03-30T16:26:47.052-05:00</t>
  </si>
  <si>
    <t>2021-03-30T16:33:50.181-05:00</t>
  </si>
  <si>
    <t>2021-03-30</t>
  </si>
  <si>
    <t>Pedro Bernal Meauri</t>
  </si>
  <si>
    <t>SCRD</t>
  </si>
  <si>
    <t>Engativá</t>
  </si>
  <si>
    <t>Las Ferias</t>
  </si>
  <si>
    <t>Avenida Rojas calle 68</t>
  </si>
  <si>
    <t>Se observó en todas las localidades mal uso del tapa bocas por parte de los conductores de transporte público</t>
  </si>
  <si>
    <t>2021-04-16T09:11:48.098-05:00</t>
  </si>
  <si>
    <t>2021-04-16T09:26:03.954-05:00</t>
  </si>
  <si>
    <t>2021-04-15</t>
  </si>
  <si>
    <t>San Cristóbal</t>
  </si>
  <si>
    <t>20 de Julio</t>
  </si>
  <si>
    <t>Carrera 6 calle 27 sur</t>
  </si>
  <si>
    <t>2021-06-15T14:53:48.354-05:00</t>
  </si>
  <si>
    <t>2021-06-26T22:21:20.377-05:00</t>
  </si>
  <si>
    <t>2021-06-10</t>
  </si>
  <si>
    <t>10:00:00.000-05:00</t>
  </si>
  <si>
    <t>13:00:00.000-05:00</t>
  </si>
  <si>
    <t>Hernan Darío Vargas Galván</t>
  </si>
  <si>
    <t>IDIPRON</t>
  </si>
  <si>
    <t>Tunjuelito</t>
  </si>
  <si>
    <t>San carlos</t>
  </si>
  <si>
    <t>Carrer 19 cl 51 sur</t>
  </si>
  <si>
    <t>2021-06-16T14:30:33.527-05:00</t>
  </si>
  <si>
    <t>2021-06-16T14:34:33.526-05:00</t>
  </si>
  <si>
    <t>2021-06-16</t>
  </si>
  <si>
    <t>10:15:00.000-05:00</t>
  </si>
  <si>
    <t>12:30:00.000-05:00</t>
  </si>
  <si>
    <t>Chapinero</t>
  </si>
  <si>
    <t>Carrera 15 calle 72</t>
  </si>
  <si>
    <t>2021-06-16T14:27:09.531-05:00</t>
  </si>
  <si>
    <t>2021-06-26T22:22:03.139-05:00</t>
  </si>
  <si>
    <t>Carrera 13 calle 63</t>
  </si>
  <si>
    <t>Parque</t>
  </si>
  <si>
    <t>2021-06-16T14:34:33.578-05:00</t>
  </si>
  <si>
    <t>2021-06-16T14:37:22.331-05:00</t>
  </si>
  <si>
    <t>Avenida Chile carrera 9</t>
  </si>
  <si>
    <t>2021-06-15T16:22:56.458-05:00</t>
  </si>
  <si>
    <t>2021-06-15T16:26:49.482-05:00</t>
  </si>
  <si>
    <t>2021-06-15</t>
  </si>
  <si>
    <t>Carrera 70 calle 73 A</t>
  </si>
  <si>
    <t>2021-04-07T17:13:58.713-05:00</t>
  </si>
  <si>
    <t>2021-04-07T17:17:25.202-05:00</t>
  </si>
  <si>
    <t>2021-04-07</t>
  </si>
  <si>
    <t>Puente Aranda</t>
  </si>
  <si>
    <t>Trinidad Galán</t>
  </si>
  <si>
    <t>Carrera 60 calle 4c</t>
  </si>
  <si>
    <t>2021-04-07T17:26:18.813-05:00</t>
  </si>
  <si>
    <t>2021-04-07T17:28:55.769-05:00</t>
  </si>
  <si>
    <t>Fontibón</t>
  </si>
  <si>
    <t>Calle 19 carrera 103</t>
  </si>
  <si>
    <t>2021-04-07T17:24:04.215-05:00</t>
  </si>
  <si>
    <t>2021-04-07T17:26:18.756-05:00</t>
  </si>
  <si>
    <t>Carrera 100 calle 22</t>
  </si>
  <si>
    <t>2021-04-07T17:22:05.526-05:00</t>
  </si>
  <si>
    <t>2021-04-07T17:24:04.132-05:00</t>
  </si>
  <si>
    <t>Hayuelos</t>
  </si>
  <si>
    <t>Calle 20 Avenida Ciudad de Cali</t>
  </si>
  <si>
    <t>2021-04-07T17:19:53.452-05:00</t>
  </si>
  <si>
    <t>2021-04-07T17:22:05.473-05:00</t>
  </si>
  <si>
    <t>San Andresito la 38</t>
  </si>
  <si>
    <t>Carrera 38 calle 10</t>
  </si>
  <si>
    <t>2021-04-07T17:17:25.261-05:00</t>
  </si>
  <si>
    <t>2021-04-07T17:19:53.395-05:00</t>
  </si>
  <si>
    <t>Las Américas</t>
  </si>
  <si>
    <t>Carrera 65 calle 11</t>
  </si>
  <si>
    <t>2021-04-07T17:11:33.092-05:00</t>
  </si>
  <si>
    <t>2021-04-07T17:13:58.666-05:00</t>
  </si>
  <si>
    <t>Antonio Nariño</t>
  </si>
  <si>
    <t>Olaya</t>
  </si>
  <si>
    <t>Carrera 20 calle 15 sur</t>
  </si>
  <si>
    <t>2021-04-07T17:08:48.013-05:00</t>
  </si>
  <si>
    <t>2021-04-07T17:11:33.018-05:00</t>
  </si>
  <si>
    <t>El Restrepo</t>
  </si>
  <si>
    <t>Carrera 19 calle 18 sur</t>
  </si>
  <si>
    <t>2021-04-07T17:06:17.646-05:00</t>
  </si>
  <si>
    <t>2021-04-07T17:08:47.968-05:00</t>
  </si>
  <si>
    <t>Rafael Uribe Uribe</t>
  </si>
  <si>
    <t>Avenida 1 de Mayo Carrera 21</t>
  </si>
  <si>
    <t>2021-04-21T14:18:40.146-05:00</t>
  </si>
  <si>
    <t>2021-04-21T14:24:07.122-05:00</t>
  </si>
  <si>
    <t>2021-04-20</t>
  </si>
  <si>
    <t>Juan Carlos Rozo</t>
  </si>
  <si>
    <t>Bosa</t>
  </si>
  <si>
    <t>Bosa Centro</t>
  </si>
  <si>
    <t>Calle 65 sur Cra 78</t>
  </si>
  <si>
    <t>2021-04-07T17:04:07.812-05:00</t>
  </si>
  <si>
    <t>2021-04-07T17:06:17.585-05:00</t>
  </si>
  <si>
    <t>Villa Mayor</t>
  </si>
  <si>
    <t>Transversal 35 calle 38A sur</t>
  </si>
  <si>
    <t>2021-04-07T17:01:35.074-05:00</t>
  </si>
  <si>
    <t>2021-04-07T17:04:07.758-05:00</t>
  </si>
  <si>
    <t>Claret</t>
  </si>
  <si>
    <t>Carrera 25 Calle 44 Sur</t>
  </si>
  <si>
    <t>2021-02-22T14:08:20.080-05:00</t>
  </si>
  <si>
    <t>2021-02-22T14:42:43.618-05:00</t>
  </si>
  <si>
    <t>2021-02-19</t>
  </si>
  <si>
    <t>Usme</t>
  </si>
  <si>
    <t>Plaza de usme</t>
  </si>
  <si>
    <t>Av Caracas calle 81 sur</t>
  </si>
  <si>
    <t>2021-02-22T14:45:58.683-05:00</t>
  </si>
  <si>
    <t>Calle 76 sur con Av Caracas</t>
  </si>
  <si>
    <t>2021-02-22T14:42:43.731-05:00</t>
  </si>
  <si>
    <t>2021-02-22T14:48:45.538-05:00</t>
  </si>
  <si>
    <t>Calle 65c sur con avenida caracas</t>
  </si>
  <si>
    <t>2021-02-22T14:45:58.868-05:00</t>
  </si>
  <si>
    <t>2021-02-22T14:56:47.025-05:00</t>
  </si>
  <si>
    <t>Calle 27 sur con carrera 6</t>
  </si>
  <si>
    <t>2021-02-22T14:56:47.530-05:00</t>
  </si>
  <si>
    <t>2021-02-22T14:59:00.107-05:00</t>
  </si>
  <si>
    <t>20 de julio</t>
  </si>
  <si>
    <t>Calle 25 sur con carrera 6</t>
  </si>
  <si>
    <t>2021-02-22T14:59:00.209-05:00</t>
  </si>
  <si>
    <t>2021-02-22T15:01:04.398-05:00</t>
  </si>
  <si>
    <t>Calle 22 sur con carrera 6</t>
  </si>
  <si>
    <t>2021-02-22T15:01:04.527-05:00</t>
  </si>
  <si>
    <t>2021-02-22T15:05:51.819-05:00</t>
  </si>
  <si>
    <t>Ciudad Bolívar</t>
  </si>
  <si>
    <t>Candelaria la nueva</t>
  </si>
  <si>
    <t>Calle 61 sur con carrera 45a</t>
  </si>
  <si>
    <t>2021-02-22T15:05:51.917-05:00</t>
  </si>
  <si>
    <t>2021-02-22T15:09:35.365-05:00</t>
  </si>
  <si>
    <t>El ensueño</t>
  </si>
  <si>
    <t>Calle 68 sur con  cra 51</t>
  </si>
  <si>
    <t>2021-02-22T15:09:35.486-05:00</t>
  </si>
  <si>
    <t>2021-02-22T15:11:43.368-05:00</t>
  </si>
  <si>
    <t>Peñon del cortijo</t>
  </si>
  <si>
    <t>Calle 63 sur carrera 70c</t>
  </si>
  <si>
    <t>2021-02-23T15:38:32.165-05:00</t>
  </si>
  <si>
    <t>2021-02-23T15:42:13.710-05:00</t>
  </si>
  <si>
    <t>2021-02-23</t>
  </si>
  <si>
    <t>Usaquén</t>
  </si>
  <si>
    <t>Unicentro</t>
  </si>
  <si>
    <t>Avenida carrera 15 Calle 127</t>
  </si>
  <si>
    <t>Sin distancia en puntos de venta informal quince personas en cuatro grupos</t>
  </si>
  <si>
    <t>2021-02-23T15:42:13.763-05:00</t>
  </si>
  <si>
    <t>2021-02-23T15:46:07.307-05:00</t>
  </si>
  <si>
    <t>Carrera 7 calle 21</t>
  </si>
  <si>
    <t>En personas siete en dos grupos y en puntos de venta informal un grupo</t>
  </si>
  <si>
    <t>2021-02-23T15:46:07.359-05:00</t>
  </si>
  <si>
    <t>2021-02-23T15:49:01.665-05:00</t>
  </si>
  <si>
    <t>Avenida carrera 15 calle 100</t>
  </si>
  <si>
    <t>En venta informal un grupo de tres personas</t>
  </si>
  <si>
    <t>2021-02-23T15:49:01.711-05:00</t>
  </si>
  <si>
    <t>2021-02-23T15:52:18.567-05:00</t>
  </si>
  <si>
    <t>Avenida carrera 15 calle 93</t>
  </si>
  <si>
    <t>Sin distancia en personas un grupo y en ventas informales dos grupos.</t>
  </si>
  <si>
    <t>2021-02-23T15:52:18.626-05:00</t>
  </si>
  <si>
    <t>2021-02-23T15:55:28.990-05:00</t>
  </si>
  <si>
    <t>Avenida Chile</t>
  </si>
  <si>
    <t>Sin distancia en personas tres grupos.</t>
  </si>
  <si>
    <t>2021-02-23T15:55:29.038-05:00</t>
  </si>
  <si>
    <t>2021-02-23T15:58:41.861-05:00</t>
  </si>
  <si>
    <t>Lourdes</t>
  </si>
  <si>
    <t>Parque comercial</t>
  </si>
  <si>
    <t>En personas sin distancia cinco grupos y en ventas informales cuatro grupos.</t>
  </si>
  <si>
    <t>2021-02-23T15:58:41.908-05:00</t>
  </si>
  <si>
    <t>2021-02-23T16:03:24.413-05:00</t>
  </si>
  <si>
    <t>La Candelaria</t>
  </si>
  <si>
    <t>Centro</t>
  </si>
  <si>
    <t>Carrera 7 cales 12 y 13</t>
  </si>
  <si>
    <t>Sin distancia en personas 17 grupos y en ventas informales tres grupos.</t>
  </si>
  <si>
    <t>2021-02-23T16:03:24.470-05:00</t>
  </si>
  <si>
    <t>2021-02-23T16:05:47.188-05:00</t>
  </si>
  <si>
    <t>Carrera 7 calle 11</t>
  </si>
  <si>
    <t>Sin distancia en personas seis grupos y en ventas informales dos grupos.</t>
  </si>
  <si>
    <t>2021-02-25T16:39:05.578-05:00</t>
  </si>
  <si>
    <t>2021-02-25T16:42:18.115-05:00</t>
  </si>
  <si>
    <t>2021-02-25</t>
  </si>
  <si>
    <t>Avenida carrera 86 calle 17</t>
  </si>
  <si>
    <t>Con lluvia se realizó dentro del centro comercial. Sin distancia en personas dos grupos.</t>
  </si>
  <si>
    <t>2021-02-23T16:05:47.237-05:00</t>
  </si>
  <si>
    <t>2021-06-26T23:29:28.360-05:00</t>
  </si>
  <si>
    <t>Egipto</t>
  </si>
  <si>
    <t>Carrera 3 #7-58</t>
  </si>
  <si>
    <t>Poco flujo de personas</t>
  </si>
  <si>
    <t>2021-02-23T16:13:32.038-05:00</t>
  </si>
  <si>
    <t>2021-02-25T16:13:41.922-05:00</t>
  </si>
  <si>
    <t>Suba</t>
  </si>
  <si>
    <t>El Portal</t>
  </si>
  <si>
    <t>Avenida Suba Portal</t>
  </si>
  <si>
    <t>Sin distancia en personas cuatro grupos y en ventas informales siete grupos</t>
  </si>
  <si>
    <t>2021-02-25T16:13:41.980-05:00</t>
  </si>
  <si>
    <t>2021-02-25T16:17:08.046-05:00</t>
  </si>
  <si>
    <t>Centro Suba</t>
  </si>
  <si>
    <t>Avenida Suba carrera 91</t>
  </si>
  <si>
    <t>Sin distancia tres grupos en personas y en ventas informales</t>
  </si>
  <si>
    <t>2021-02-25T16:17:08.122-05:00</t>
  </si>
  <si>
    <t>2021-02-25T16:20:41.308-05:00</t>
  </si>
  <si>
    <t>El Rincón</t>
  </si>
  <si>
    <t>Calle 129a carrera 93</t>
  </si>
  <si>
    <t>Sin distancia en personas tres grupos y en ventas informales cinco grupos.</t>
  </si>
  <si>
    <t>2021-02-25T16:20:41.353-05:00</t>
  </si>
  <si>
    <t>2021-02-25T16:24:44.190-05:00</t>
  </si>
  <si>
    <t>El Portal 80</t>
  </si>
  <si>
    <t>Calle 80 carrera 100</t>
  </si>
  <si>
    <t>Se presentaron lluvias ligeras. Sin distancia en personas seis grupos y en ventas informales dos grupos</t>
  </si>
  <si>
    <t>2021-02-25T16:24:44.251-05:00</t>
  </si>
  <si>
    <t>2021-02-25T16:29:16.348-05:00</t>
  </si>
  <si>
    <t>Avenida Rojas calle 66 al sur</t>
  </si>
  <si>
    <t>Lluvias ligeras. Sin distancia dos grupos y en ventas informales dos grupos.</t>
  </si>
  <si>
    <t>2021-02-25T16:29:16.400-05:00</t>
  </si>
  <si>
    <t>2021-02-25T16:32:52.220-05:00</t>
  </si>
  <si>
    <t>Avenida carrera 70 calle 74</t>
  </si>
  <si>
    <t>Sin distancia en personas un grupo</t>
  </si>
  <si>
    <t>2021-02-25T16:32:52.267-05:00</t>
  </si>
  <si>
    <t>2021-02-25T16:35:48.241-05:00</t>
  </si>
  <si>
    <t>Sin distancia en personas tres grupos. Lluvias ligeras</t>
  </si>
  <si>
    <t>2021-02-25T16:35:48.351-05:00</t>
  </si>
  <si>
    <t>2021-02-25T16:39:05.516-05:00</t>
  </si>
  <si>
    <t>Calle 19 carrera 103a</t>
  </si>
  <si>
    <t>Lluvias ligeras, hay vendedores pero no compradores</t>
  </si>
  <si>
    <t>2021-03-04T18:19:19.730-05:00</t>
  </si>
  <si>
    <t>2021-03-04T18:22:21.967-05:00</t>
  </si>
  <si>
    <t>2021-03-04</t>
  </si>
  <si>
    <t>Restrepo</t>
  </si>
  <si>
    <t>Carrera 20 #17</t>
  </si>
  <si>
    <t>Sin distancia en personas dos grupos y en ventas informales dos grupos.</t>
  </si>
  <si>
    <t>2021-03-04T18:22:22.022-05:00</t>
  </si>
  <si>
    <t>2021-03-04T18:25:03.829-05:00</t>
  </si>
  <si>
    <t>Plaza de mercado Restrepo</t>
  </si>
  <si>
    <t>Sin distancia en personas tres grupos y en ventas informales tres grupos.</t>
  </si>
  <si>
    <t>2021-03-04T16:02:28.590-05:00</t>
  </si>
  <si>
    <t>2021-03-04T16:14:18.246-05:00</t>
  </si>
  <si>
    <t>Ecocampo</t>
  </si>
  <si>
    <t>Calle 68 Sur # 45b</t>
  </si>
  <si>
    <t>En personas sin distancia tres grupos y en vendedores informales tres grupos</t>
  </si>
  <si>
    <t>2021-03-04T16:14:18.301-05:00</t>
  </si>
  <si>
    <t>2021-03-04T16:17:24.430-05:00</t>
  </si>
  <si>
    <t>Perdomo</t>
  </si>
  <si>
    <t>CC El Ensueño</t>
  </si>
  <si>
    <t>Sin distancia en personas cuatro grupos y en ventas informales un grupo</t>
  </si>
  <si>
    <t>2021-03-04T17:46:33.731-05:00</t>
  </si>
  <si>
    <t>2021-03-04T17:51:49.863-05:00</t>
  </si>
  <si>
    <t>Calle 63 Sur #71f</t>
  </si>
  <si>
    <t>Sin distancia en personas cuatro grupos y en vendedores informales un grupo</t>
  </si>
  <si>
    <t>2021-03-04T17:51:49.919-05:00</t>
  </si>
  <si>
    <t>2021-03-04T17:55:21.164-05:00</t>
  </si>
  <si>
    <t>El Carmen</t>
  </si>
  <si>
    <t>Plaza de mercado El Carmen</t>
  </si>
  <si>
    <t>Lloviendo y la plaza de mercado se encontraba cerrada porque la estaban desinfectando</t>
  </si>
  <si>
    <t>2021-03-04T17:55:21.222-05:00</t>
  </si>
  <si>
    <t>2021-03-04T18:00:11.853-05:00</t>
  </si>
  <si>
    <t>La Estrella</t>
  </si>
  <si>
    <t>Centro comercial La Estrella carrera 25a #44 sur</t>
  </si>
  <si>
    <t>Un grupo sin distancia para personas y ventas informales. El centro comercial casi vacio</t>
  </si>
  <si>
    <t>2021-03-04T18:00:11.916-05:00</t>
  </si>
  <si>
    <t>2021-03-04T18:19:19.683-05:00</t>
  </si>
  <si>
    <t>Calle 24 sur # 19</t>
  </si>
  <si>
    <t>2021-03-04T18:25:03.883-05:00</t>
  </si>
  <si>
    <t>2021-03-04T18:27:12.195-05:00</t>
  </si>
  <si>
    <t>Centro Mayor</t>
  </si>
  <si>
    <t>Centro comercial Centro Mayor</t>
  </si>
  <si>
    <t>Sin distancia en personas nueve grupos y en ventas informales dos grupos</t>
  </si>
  <si>
    <t>2021-03-04T18:27:12.259-05:00</t>
  </si>
  <si>
    <t>2021-03-04T18:29:54.927-05:00</t>
  </si>
  <si>
    <t>Trinidad Galan</t>
  </si>
  <si>
    <t>Plaza de mercado Trinidad Galan</t>
  </si>
  <si>
    <t>Sin distancia dos grupos y en ventas informales un grupo</t>
  </si>
  <si>
    <t>2021-03-04T18:29:54.977-05:00</t>
  </si>
  <si>
    <t>2021-03-04T18:32:25.463-05:00</t>
  </si>
  <si>
    <t>Carrera 38 #9</t>
  </si>
  <si>
    <t>Sin distancia en personas siete grupos y en ventas informales un grupo</t>
  </si>
  <si>
    <t>2021-03-04T18:32:25.524-05:00</t>
  </si>
  <si>
    <t>2021-03-04T18:34:34.711-05:00</t>
  </si>
  <si>
    <t>Plaza Centro</t>
  </si>
  <si>
    <t>Carrera 65 #11</t>
  </si>
  <si>
    <t>Sin distancia en personas cuatro personas y en ventas informales un grupo</t>
  </si>
  <si>
    <t>2021-03-05T16:10:41.091-05:00</t>
  </si>
  <si>
    <t>2021-03-05T16:24:21.605-05:00</t>
  </si>
  <si>
    <t>2021-03-05</t>
  </si>
  <si>
    <t>Barrio Unidos</t>
  </si>
  <si>
    <t>La Floresta</t>
  </si>
  <si>
    <t>Avenida 68 #97</t>
  </si>
  <si>
    <t>Sin distancia en personas cuatro grupos y en ventas ambulantes dos grupos</t>
  </si>
  <si>
    <t>2021-03-05T16:24:21.688-05:00</t>
  </si>
  <si>
    <t>2021-03-05T16:27:41.843-05:00</t>
  </si>
  <si>
    <t>Siete de Agosto</t>
  </si>
  <si>
    <t>Calle 66 # 24</t>
  </si>
  <si>
    <t>Sin distancia dos grupos en personas y en ventas ambulantes</t>
  </si>
  <si>
    <t>2021-03-05T16:27:41.900-05:00</t>
  </si>
  <si>
    <t>2021-03-05T16:31:28.591-05:00</t>
  </si>
  <si>
    <t>Calle 67 #25</t>
  </si>
  <si>
    <t>Sin distancia en personas tres grupos y en ventas ambulantes dos grupos</t>
  </si>
  <si>
    <t>2021-03-05T16:31:28.649-05:00</t>
  </si>
  <si>
    <t>2021-03-05T16:34:21.135-05:00</t>
  </si>
  <si>
    <t>Teusaquillo</t>
  </si>
  <si>
    <t>Pablo VI</t>
  </si>
  <si>
    <t>Carulla Pablo VI</t>
  </si>
  <si>
    <t>2021-03-05T16:34:21.190-05:00</t>
  </si>
  <si>
    <t>2021-03-05T16:40:43.019-05:00</t>
  </si>
  <si>
    <t>Galerías</t>
  </si>
  <si>
    <t>Calle 53 #24</t>
  </si>
  <si>
    <t>Sin distancia en personas cuatro grupos y en ventas ambulantes tres grupos</t>
  </si>
  <si>
    <t>2021-03-05T16:40:43.082-05:00</t>
  </si>
  <si>
    <t>2021-03-05T16:46:22.769-05:00</t>
  </si>
  <si>
    <t>Parkway</t>
  </si>
  <si>
    <t>Carrera 24 #45</t>
  </si>
  <si>
    <t>Sin distancia en ventas ambulantes un grupo</t>
  </si>
  <si>
    <t>2021-03-05T16:46:22.818-05:00</t>
  </si>
  <si>
    <t>2021-03-05T16:50:47.411-05:00</t>
  </si>
  <si>
    <t>Los Mártires</t>
  </si>
  <si>
    <t>Paloquemao</t>
  </si>
  <si>
    <t>Calle 19 #22</t>
  </si>
  <si>
    <t>Sin distancia en personas tres grupos y en ventas ambulantes cuatro grupos</t>
  </si>
  <si>
    <t>2021-03-05T16:50:47.459-05:00</t>
  </si>
  <si>
    <t>2021-03-05T16:54:16.787-05:00</t>
  </si>
  <si>
    <t>Santa fe</t>
  </si>
  <si>
    <t>La Perseverancia</t>
  </si>
  <si>
    <t>Carrera 5 #29</t>
  </si>
  <si>
    <t>Sin distancia en personas dos grupos. No había ventas ambulantes en el entorno de la Plaza de mercado</t>
  </si>
  <si>
    <t>2021-03-05T16:54:16.847-05:00</t>
  </si>
  <si>
    <t>2021-03-05T16:58:16.984-05:00</t>
  </si>
  <si>
    <t>Carrera 7 #24</t>
  </si>
  <si>
    <t>Sin distancia en personas cuatro grupos y en ventas ambulantes cinco grupos</t>
  </si>
  <si>
    <t>2021-03-05T16:58:17.033-05:00</t>
  </si>
  <si>
    <t>2021-03-05T17:01:43.543-05:00</t>
  </si>
  <si>
    <t>San Victorino</t>
  </si>
  <si>
    <t>Carrera 10 #10</t>
  </si>
  <si>
    <t>Sin distancia en personas seis grupos y en ventas ambulantes cuatro grupos</t>
  </si>
  <si>
    <t>2021-03-05T17:01:43.595-05:00</t>
  </si>
  <si>
    <t>2021-03-05T17:05:22.980-05:00</t>
  </si>
  <si>
    <t>Calle 6</t>
  </si>
  <si>
    <t>Carrera 19 # 6</t>
  </si>
  <si>
    <t>Sin distancia en personas y en ventas ambulantes de a tres grupos cada uno</t>
  </si>
  <si>
    <t>2021-03-05T17:05:23.036-05:00</t>
  </si>
  <si>
    <t>2021-03-05T17:08:36.511-05:00</t>
  </si>
  <si>
    <t>Carrera 7 calle 19</t>
  </si>
  <si>
    <t>Sin distancia en personas ocho grupos y en ventas ambulantes cuatro grupos</t>
  </si>
  <si>
    <t>2021-04-07T16:45:27.252-05:00</t>
  </si>
  <si>
    <t>2021-04-07T16:47:41.846-05:00</t>
  </si>
  <si>
    <t>2021-04-06</t>
  </si>
  <si>
    <t>Carrera 10 calle 10</t>
  </si>
  <si>
    <t>2021-03-10T15:25:16.814-05:00</t>
  </si>
  <si>
    <t>2021-03-10T15:30:14.699-05:00</t>
  </si>
  <si>
    <t>2021-03-10</t>
  </si>
  <si>
    <t>Portal Suba</t>
  </si>
  <si>
    <t>Avenida Suba carrera 104</t>
  </si>
  <si>
    <t>En ventas informales no hubo personas con distancia</t>
  </si>
  <si>
    <t>2021-03-10T15:30:14.746-05:00</t>
  </si>
  <si>
    <t>2021-03-10T15:34:12.489-05:00</t>
  </si>
  <si>
    <t>En ventas ambulantes no hubo personas con distancia</t>
  </si>
  <si>
    <t>2021-03-10T15:34:12.574-05:00</t>
  </si>
  <si>
    <t>2021-03-10T15:38:24.405-05:00</t>
  </si>
  <si>
    <t>El Rincon</t>
  </si>
  <si>
    <t>Calle 129C carrera 93</t>
  </si>
  <si>
    <t>2021-03-10T15:38:24.480-05:00</t>
  </si>
  <si>
    <t>2021-03-10T15:43:59.822-05:00</t>
  </si>
  <si>
    <t>Portal 80 de TRansmilenio</t>
  </si>
  <si>
    <t>Las aglomeraciones en ventas ambulantes fueron siete grupos más que todo personal de Transmilenio</t>
  </si>
  <si>
    <t>2021-03-10T15:44:00.022-05:00</t>
  </si>
  <si>
    <t>2021-03-10T15:48:52.740-05:00</t>
  </si>
  <si>
    <t>Carrera 70 calle 76</t>
  </si>
  <si>
    <t>La plaza de mercado se encontraba cerrada por aseo, mantenimiento y fumigación</t>
  </si>
  <si>
    <t>2021-03-10T15:48:52.848-05:00</t>
  </si>
  <si>
    <t>2021-03-10T15:53:49.120-05:00</t>
  </si>
  <si>
    <t>Avenida 68 carrera 70</t>
  </si>
  <si>
    <t>Personas con distancia en ventas ambulantes no se presentaron</t>
  </si>
  <si>
    <t>2021-03-10T15:53:49.217-05:00</t>
  </si>
  <si>
    <t>2021-03-10T15:57:32.854-05:00</t>
  </si>
  <si>
    <t>En ventas ambulantes no se encontró personas con distancia</t>
  </si>
  <si>
    <t>2021-03-10T15:57:32.996-05:00</t>
  </si>
  <si>
    <t>2021-03-10T16:00:47.271-05:00</t>
  </si>
  <si>
    <t>Avenida Chile Carrera 9</t>
  </si>
  <si>
    <t>No hay personas con distancia en ventas ambulantes</t>
  </si>
  <si>
    <t>2021-03-10T16:00:47.346-05:00</t>
  </si>
  <si>
    <t>2021-03-10T16:04:18.152-05:00</t>
  </si>
  <si>
    <t>Carrera 15 calle 93</t>
  </si>
  <si>
    <t>En ventas ambulantes no hay personas sin distancia</t>
  </si>
  <si>
    <t>2021-03-10T16:04:18.249-05:00</t>
  </si>
  <si>
    <t>2021-03-10T16:08:42.195-05:00</t>
  </si>
  <si>
    <t>Chicó</t>
  </si>
  <si>
    <t>Carrera 15 calle 100</t>
  </si>
  <si>
    <t>Personas con distancia en ventas ambulantes ninguna</t>
  </si>
  <si>
    <t>2021-03-10T16:08:42.300-05:00</t>
  </si>
  <si>
    <t>2021-03-10T16:13:36.250-05:00</t>
  </si>
  <si>
    <t>Usaquen</t>
  </si>
  <si>
    <t>Carrera 7 calle 121</t>
  </si>
  <si>
    <t>Con distancia en ventas ambulantes no hubo personas</t>
  </si>
  <si>
    <t>2021-03-10T16:13:36.398-05:00</t>
  </si>
  <si>
    <t>2021-03-10T16:18:03.826-05:00</t>
  </si>
  <si>
    <t>Carrera 15 calle 127</t>
  </si>
  <si>
    <t>En distancia de dos metros sin personas en ventas ambulantes</t>
  </si>
  <si>
    <t>2021-03-11T14:54:57.244-05:00</t>
  </si>
  <si>
    <t>2021-03-11T14:57:52.895-05:00</t>
  </si>
  <si>
    <t>2021-03-11</t>
  </si>
  <si>
    <t>Avenida 68 calle 98</t>
  </si>
  <si>
    <t>2021-03-11T14:57:52.957-05:00</t>
  </si>
  <si>
    <t>2021-03-11T15:00:36.468-05:00</t>
  </si>
  <si>
    <t>Calle 66 carrera 24</t>
  </si>
  <si>
    <t>2021-03-11T15:00:36.528-05:00</t>
  </si>
  <si>
    <t>2021-03-11T15:03:09.314-05:00</t>
  </si>
  <si>
    <t>Calle 67 Carrera 26</t>
  </si>
  <si>
    <t>2021-03-11T15:03:09.372-05:00</t>
  </si>
  <si>
    <t>2021-03-11T15:05:42.339-05:00</t>
  </si>
  <si>
    <t>Carrera 54 Calle 53</t>
  </si>
  <si>
    <t>2021-03-11T15:05:42.405-05:00</t>
  </si>
  <si>
    <t>2021-03-11T15:07:47.164-05:00</t>
  </si>
  <si>
    <t>Calle 53 carrera 24</t>
  </si>
  <si>
    <t>2021-03-11T15:07:47.227-05:00</t>
  </si>
  <si>
    <t>2021-03-11T15:09:48.993-05:00</t>
  </si>
  <si>
    <t>Carrera 24 calle 45</t>
  </si>
  <si>
    <t>2021-03-11T15:09:49.037-05:00</t>
  </si>
  <si>
    <t>2021-03-11T15:13:15.430-05:00</t>
  </si>
  <si>
    <t>Calle 19 carrera 22</t>
  </si>
  <si>
    <t>2021-03-11T15:13:15.480-05:00</t>
  </si>
  <si>
    <t>2021-03-11T15:17:54.546-05:00</t>
  </si>
  <si>
    <t>Carrera 5 calle 29</t>
  </si>
  <si>
    <t>Para destacar, es la segunda oportunidad que no se encuentran vendedores informales alrededor de la plaza</t>
  </si>
  <si>
    <t>2021-03-11T15:17:54.603-05:00</t>
  </si>
  <si>
    <t>2021-03-11T15:20:33.813-05:00</t>
  </si>
  <si>
    <t>Carrera 7 calle 24</t>
  </si>
  <si>
    <t>2021-03-11T15:20:33.868-05:00</t>
  </si>
  <si>
    <t>2021-03-11T15:24:51.538-05:00</t>
  </si>
  <si>
    <t>2021-03-11T15:24:51.597-05:00</t>
  </si>
  <si>
    <t>2021-06-26T22:12:54.713-05:00</t>
  </si>
  <si>
    <t>La Playa</t>
  </si>
  <si>
    <t>Carrera 19 calle 6</t>
  </si>
  <si>
    <t>2021-03-11T15:27:21.534-05:00</t>
  </si>
  <si>
    <t>2021-03-11T15:31:24.190-05:00</t>
  </si>
  <si>
    <t>Carrera 7 entre calles 19 y 23</t>
  </si>
  <si>
    <t>2021-03-15T13:52:52.280-05:00</t>
  </si>
  <si>
    <t>2021-03-15T13:59:37.127-05:00</t>
  </si>
  <si>
    <t>2021-03-12</t>
  </si>
  <si>
    <t>La Amistad</t>
  </si>
  <si>
    <t>Autopista sur con cra 75g</t>
  </si>
  <si>
    <t>2021-03-15T13:59:37.422-05:00</t>
  </si>
  <si>
    <t>2021-03-15T14:04:01.936-05:00</t>
  </si>
  <si>
    <t>Bosa centro</t>
  </si>
  <si>
    <t>Calle 65 sur Cra 79</t>
  </si>
  <si>
    <t>2021-03-15T14:04:02.561-05:00</t>
  </si>
  <si>
    <t>2021-03-15T14:07:15.871-05:00</t>
  </si>
  <si>
    <t>Calle 65 sur carrera 80a</t>
  </si>
  <si>
    <t>2021-03-15T14:07:16.184-05:00</t>
  </si>
  <si>
    <t>2021-03-15T14:17:49.031-05:00</t>
  </si>
  <si>
    <t>Kennedy</t>
  </si>
  <si>
    <t>Abastos</t>
  </si>
  <si>
    <t>Diag 38 sur Av carrera 80</t>
  </si>
  <si>
    <t>2021-03-15T14:17:50.166-05:00</t>
  </si>
  <si>
    <t>2021-03-16T09:30:48.134-05:00</t>
  </si>
  <si>
    <t>El Tintal</t>
  </si>
  <si>
    <t>Av Cali con calle 6a</t>
  </si>
  <si>
    <t>2021-03-15T14:21:13.090-05:00</t>
  </si>
  <si>
    <t>2021-03-15T14:24:31.041-05:00</t>
  </si>
  <si>
    <t>Kennedy Centro</t>
  </si>
  <si>
    <t>Cra 78k calle 38 sur</t>
  </si>
  <si>
    <t>2021-03-30T15:47:33.714-05:00</t>
  </si>
  <si>
    <t>2021-03-30T15:58:57.631-05:00</t>
  </si>
  <si>
    <t>Calle 63 carrera 13</t>
  </si>
  <si>
    <t>Parque con harto flujo de público</t>
  </si>
  <si>
    <t>2021-03-30T15:58:57.682-05:00</t>
  </si>
  <si>
    <t>2021-03-30T16:02:12.752-05:00</t>
  </si>
  <si>
    <t>En las cuatro localidades visitadas el día de hoy se observa tapa bocas mal puesto en los conductores del transporte urbano.</t>
  </si>
  <si>
    <t>2021-03-30T16:02:12.838-05:00</t>
  </si>
  <si>
    <t>2021-03-30T16:04:38.522-05:00</t>
  </si>
  <si>
    <t>2021-03-30T16:04:38.597-05:00</t>
  </si>
  <si>
    <t>2021-03-30T16:07:34.661-05:00</t>
  </si>
  <si>
    <t>Se observa a los conductores del transporte público con el tapabocas mal puesto</t>
  </si>
  <si>
    <t>2021-03-30T16:07:34.726-05:00</t>
  </si>
  <si>
    <t>2021-03-30T16:09:52.361-05:00</t>
  </si>
  <si>
    <t>Llovizna en la recolección de la información.</t>
  </si>
  <si>
    <t>2021-03-30T16:09:52.404-05:00</t>
  </si>
  <si>
    <t>2021-03-30T16:11:23.761-05:00</t>
  </si>
  <si>
    <t>2021-03-30T16:11:23.802-05:00</t>
  </si>
  <si>
    <t>2021-03-30T16:16:46.133-05:00</t>
  </si>
  <si>
    <t>Portal de Suba</t>
  </si>
  <si>
    <t>Avenida Ciudad de Cali con Avenida Suba</t>
  </si>
  <si>
    <t>Se observa a los conductores del transporte público con el tapa bocas mal puesto</t>
  </si>
  <si>
    <t>2021-03-30T16:16:46.179-05:00</t>
  </si>
  <si>
    <t>2021-03-30T16:19:18.135-05:00</t>
  </si>
  <si>
    <t>Avenida Suba con carrera 91</t>
  </si>
  <si>
    <t>2021-03-30T16:19:18.200-05:00</t>
  </si>
  <si>
    <t>2021-03-30T16:21:51.685-05:00</t>
  </si>
  <si>
    <t>Rincón</t>
  </si>
  <si>
    <t>Calle 129 A carrera 93</t>
  </si>
  <si>
    <t>2021-03-30T16:21:51.747-05:00</t>
  </si>
  <si>
    <t>2021-03-30T16:24:22.970-05:00</t>
  </si>
  <si>
    <t>Portal 80</t>
  </si>
  <si>
    <t>2021-03-30T16:24:23.021-05:00</t>
  </si>
  <si>
    <t>2021-03-30T16:26:47.008-05:00</t>
  </si>
  <si>
    <t>Calle 73A carrera 70</t>
  </si>
  <si>
    <t>Se observa a los conductores del transporte público con el tapa bocas mal puesto.</t>
  </si>
  <si>
    <t>2021-03-31T14:03:05.546-05:00</t>
  </si>
  <si>
    <t>2021-03-31T14:06:37.004-05:00</t>
  </si>
  <si>
    <t>2021-03-29</t>
  </si>
  <si>
    <t>2021-03-31T14:06:37.143-05:00</t>
  </si>
  <si>
    <t>2021-03-31T14:12:58.414-05:00</t>
  </si>
  <si>
    <t>Juan Carlos Roz</t>
  </si>
  <si>
    <t>Calle 26 sur con carrera 6</t>
  </si>
  <si>
    <t>Ninguna</t>
  </si>
  <si>
    <t>2021-03-31T14:12:58.525-05:00</t>
  </si>
  <si>
    <t>2021-03-31T14:14:38.991-05:00</t>
  </si>
  <si>
    <t>2021-03-31T14:14:39.097-05:00</t>
  </si>
  <si>
    <t>2021-03-31T14:19:17.847-05:00</t>
  </si>
  <si>
    <t>El restrepo</t>
  </si>
  <si>
    <t>Calle 15 sur con carrera 20</t>
  </si>
  <si>
    <t>2021-03-31T14:19:17.991-05:00</t>
  </si>
  <si>
    <t>2021-03-31T14:21:37.119-05:00</t>
  </si>
  <si>
    <t>Calle 21 sur carrera 19</t>
  </si>
  <si>
    <t>2021-03-31T14:21:37.231-05:00</t>
  </si>
  <si>
    <t>2021-03-31T14:25:03.646-05:00</t>
  </si>
  <si>
    <t>Cl. 38A Sur # 34d-51</t>
  </si>
  <si>
    <t>2021-06-17T13:16:26.596-05:00</t>
  </si>
  <si>
    <t>2021-06-26T22:40:03.815-05:00</t>
  </si>
  <si>
    <t>2021-06-19</t>
  </si>
  <si>
    <t>11:30:00.000-05:00</t>
  </si>
  <si>
    <t>14:00:00.000-05:00</t>
  </si>
  <si>
    <t>Hernán Darío Vargas Galván</t>
  </si>
  <si>
    <t>Cl 65 sur Cra 79 b</t>
  </si>
  <si>
    <t>2021-04-07T16:47:41.891-05:00</t>
  </si>
  <si>
    <t>2021-06-26T22:13:39.525-05:00</t>
  </si>
  <si>
    <t>2021-04-07T16:18:00.087-05:00</t>
  </si>
  <si>
    <t>2021-04-07T16:20:47.113-05:00</t>
  </si>
  <si>
    <t>Carrera 68 calle 100</t>
  </si>
  <si>
    <t>2021-04-07T16:20:47.160-05:00</t>
  </si>
  <si>
    <t>2021-04-07T16:22:43.533-05:00</t>
  </si>
  <si>
    <t>2021-04-07T16:22:43.596-05:00</t>
  </si>
  <si>
    <t>2021-04-07T16:24:50.033-05:00</t>
  </si>
  <si>
    <t>Calle 67 carrera 27</t>
  </si>
  <si>
    <t>2021-04-07T16:24:50.083-05:00</t>
  </si>
  <si>
    <t>2021-04-07T16:27:13.422-05:00</t>
  </si>
  <si>
    <t>Carrera 53 calle 56</t>
  </si>
  <si>
    <t>2021-04-07T16:27:13.472-05:00</t>
  </si>
  <si>
    <t>2021-04-07T16:29:00.555-05:00</t>
  </si>
  <si>
    <t>2021-04-07T16:29:00.600-05:00</t>
  </si>
  <si>
    <t>2021-04-07T16:30:55.856-05:00</t>
  </si>
  <si>
    <t>Palermo</t>
  </si>
  <si>
    <t>Calle 45 carrera 24</t>
  </si>
  <si>
    <t>2021-04-07T16:30:55.896-05:00</t>
  </si>
  <si>
    <t>2021-04-07T16:33:55.176-05:00</t>
  </si>
  <si>
    <t>2021-04-07T16:33:55.215-05:00</t>
  </si>
  <si>
    <t>2021-04-07T16:40:15.050-05:00</t>
  </si>
  <si>
    <t>Perseverancia</t>
  </si>
  <si>
    <t>Carrera 5 calle 31</t>
  </si>
  <si>
    <t>2021-04-07T16:40:15.119-05:00</t>
  </si>
  <si>
    <t>2021-04-07T16:42:34.832-05:00</t>
  </si>
  <si>
    <t>2021-04-07T16:42:34.878-05:00</t>
  </si>
  <si>
    <t>2021-04-07T16:45:27.197-05:00</t>
  </si>
  <si>
    <t>2021-04-07T16:49:47.010-05:00</t>
  </si>
  <si>
    <t>2021-04-07T17:01:35.014-05:00</t>
  </si>
  <si>
    <t>Carrera 27 Diagonal 52A sur</t>
  </si>
  <si>
    <t>2021-04-19T06:57:08.875-05:00</t>
  </si>
  <si>
    <t>2021-04-19T07:00:59.225-05:00</t>
  </si>
  <si>
    <t>Santa Librada</t>
  </si>
  <si>
    <t>Calle 81 su av caracas</t>
  </si>
  <si>
    <t>2021-04-16T09:26:04.017-05:00</t>
  </si>
  <si>
    <t>2021-04-16T09:28:41.335-05:00</t>
  </si>
  <si>
    <t>Pedro Bernal Merauri</t>
  </si>
  <si>
    <t>Carrera 6 Calle 24 A Sur</t>
  </si>
  <si>
    <t>2021-04-16T09:28:41.395-05:00</t>
  </si>
  <si>
    <t>2021-04-16T09:30:30.177-05:00</t>
  </si>
  <si>
    <t>Carrera 6 Avenida 1 de Mayo</t>
  </si>
  <si>
    <t>2021-04-16T09:30:30.218-05:00</t>
  </si>
  <si>
    <t>2021-04-16T09:35:43.113-05:00</t>
  </si>
  <si>
    <t>2021-04-16T09:35:43.182-05:00</t>
  </si>
  <si>
    <t>2021-04-16T09:38:23.769-05:00</t>
  </si>
  <si>
    <t>Carrera 7 Calle 19</t>
  </si>
  <si>
    <t>2021-04-16T09:38:23.817-05:00</t>
  </si>
  <si>
    <t>2021-04-16T09:41:29.616-05:00</t>
  </si>
  <si>
    <t>Carrera 7 Avenida Jiménez</t>
  </si>
  <si>
    <t>2021-04-16T09:41:29.659-05:00</t>
  </si>
  <si>
    <t>2021-04-16T09:46:12.171-05:00</t>
  </si>
  <si>
    <t>2021-04-16T09:46:12.224-05:00</t>
  </si>
  <si>
    <t>2021-06-26T22:14:15.874-05:00</t>
  </si>
  <si>
    <t>2021-04-16T09:48:19.552-05:00</t>
  </si>
  <si>
    <t>2021-04-16T09:53:23.471-05:00</t>
  </si>
  <si>
    <t>Carrera 3 Este #7-58</t>
  </si>
  <si>
    <t>2021-04-16T09:53:23.533-05:00</t>
  </si>
  <si>
    <t>2021-04-16T09:57:23.894-05:00</t>
  </si>
  <si>
    <t>Carrera 5 calle 30A</t>
  </si>
  <si>
    <t>2021-04-16T09:57:23.956-05:00</t>
  </si>
  <si>
    <t>2021-04-16T10:02:43.906-05:00</t>
  </si>
  <si>
    <t>San José</t>
  </si>
  <si>
    <t>Calle 9 carrera 21</t>
  </si>
  <si>
    <t>2021-04-16T10:02:43.953-05:00</t>
  </si>
  <si>
    <t>2021-04-16T10:04:49.971-05:00</t>
  </si>
  <si>
    <t>Calle 19 carrera 24</t>
  </si>
  <si>
    <t>2021-04-19T07:00:59.542-05:00</t>
  </si>
  <si>
    <t>2021-04-19T07:02:49.355-05:00</t>
  </si>
  <si>
    <t>Juan CArlos Rozo</t>
  </si>
  <si>
    <t>Calle 75 su av caracas</t>
  </si>
  <si>
    <t>2021-04-19T07:02:49.539-05:00</t>
  </si>
  <si>
    <t>2021-04-19T07:05:32.498-05:00</t>
  </si>
  <si>
    <t>Quintas del portal - portal usme</t>
  </si>
  <si>
    <t>Cra 13 calle 67a sur</t>
  </si>
  <si>
    <t>2021-04-19T07:05:32.624-05:00</t>
  </si>
  <si>
    <t>2021-04-19T07:07:38.820-05:00</t>
  </si>
  <si>
    <t>San Carlos</t>
  </si>
  <si>
    <t>Cra 19 con calle 51 sur</t>
  </si>
  <si>
    <t>2021-04-19T07:07:38.937-05:00</t>
  </si>
  <si>
    <t>2021-04-19T07:09:23.716-05:00</t>
  </si>
  <si>
    <t>Tunal</t>
  </si>
  <si>
    <t>Calle 48sur carrera 24</t>
  </si>
  <si>
    <t>2021-04-19T07:09:23.824-05:00</t>
  </si>
  <si>
    <t>2021-04-19T07:11:46.905-05:00</t>
  </si>
  <si>
    <t>Venecia</t>
  </si>
  <si>
    <t>Av 68 con diagonal 46 sur</t>
  </si>
  <si>
    <t>2021-04-19T07:11:46.987-05:00</t>
  </si>
  <si>
    <t>2021-04-19T07:14:22.479-05:00</t>
  </si>
  <si>
    <t>Cra 19 calle 18 sur</t>
  </si>
  <si>
    <t>2021-04-19T07:14:22.631-05:00</t>
  </si>
  <si>
    <t>2021-04-19T07:17:17.898-05:00</t>
  </si>
  <si>
    <t>Bravo paez</t>
  </si>
  <si>
    <t>Calle 38 sur con autopista sur</t>
  </si>
  <si>
    <t>2021-04-19T07:17:17.994-05:00</t>
  </si>
  <si>
    <t>2021-04-19T07:19:00.856-05:00</t>
  </si>
  <si>
    <t>Calle 15 sur con carrera 17</t>
  </si>
  <si>
    <t>2021-04-19T07:19:00.965-05:00</t>
  </si>
  <si>
    <t>2021-06-26T21:38:37.041-05:00</t>
  </si>
  <si>
    <t>Calle 81 sur con av caracas</t>
  </si>
  <si>
    <t>2021-04-21T14:08:14.868-05:00</t>
  </si>
  <si>
    <t>2021-04-21T14:10:28.857-05:00</t>
  </si>
  <si>
    <t>Tintal</t>
  </si>
  <si>
    <t>Carrera 86 Calle 6</t>
  </si>
  <si>
    <t>2021-04-21T14:10:28.967-05:00</t>
  </si>
  <si>
    <t>2021-04-21T14:12:39.846-05:00</t>
  </si>
  <si>
    <t>Cra 80 con calle 36 sur</t>
  </si>
  <si>
    <t>2021-04-21T14:12:39.967-05:00</t>
  </si>
  <si>
    <t>2021-04-21T14:15:12.530-05:00</t>
  </si>
  <si>
    <t>Nuevo Kennedy</t>
  </si>
  <si>
    <t>Carrera 78K con calle 37 A</t>
  </si>
  <si>
    <t>2021-04-21T14:15:12.720-05:00</t>
  </si>
  <si>
    <t>2021-04-21T14:18:40.042-05:00</t>
  </si>
  <si>
    <t>Calle 65 sur Carrera 80</t>
  </si>
  <si>
    <t>2021-04-21T14:24:07.241-05:00</t>
  </si>
  <si>
    <t>2021-04-21T14:28:19.315-05:00</t>
  </si>
  <si>
    <t>La Estancia</t>
  </si>
  <si>
    <t>Calle 65sur con autopista sur</t>
  </si>
  <si>
    <t>2021-04-21T14:28:19.558-05:00</t>
  </si>
  <si>
    <t>2021-04-21T14:30:29.781-05:00</t>
  </si>
  <si>
    <t>Av calle 61 sur con carrera 38</t>
  </si>
  <si>
    <t>2021-04-21T14:30:29.868-05:00</t>
  </si>
  <si>
    <t>2021-04-21T14:32:40.883-05:00</t>
  </si>
  <si>
    <t>El Ensueño</t>
  </si>
  <si>
    <t>Av Calle 68sur Carrera 52</t>
  </si>
  <si>
    <t>2021-04-21T14:32:40.972-05:00</t>
  </si>
  <si>
    <t>2021-04-21T14:38:05.969-05:00</t>
  </si>
  <si>
    <t>El Perdomo</t>
  </si>
  <si>
    <t>Cale 65 sur Carrera 71</t>
  </si>
  <si>
    <t>2021-05-07T16:00:03.428-05:00</t>
  </si>
  <si>
    <t>2021-05-07T16:03:02.798-05:00</t>
  </si>
  <si>
    <t>2021-05-07</t>
  </si>
  <si>
    <t>Carrera 70 calle 74B</t>
  </si>
  <si>
    <t>2021-05-05T08:13:36.397-05:00</t>
  </si>
  <si>
    <t>2021-05-05T08:23:29.942-05:00</t>
  </si>
  <si>
    <t>2021-05-04</t>
  </si>
  <si>
    <t>Carrera 68 calle 98</t>
  </si>
  <si>
    <t>2021-05-05T08:23:29.983-05:00</t>
  </si>
  <si>
    <t>2021-05-05T08:25:42.261-05:00</t>
  </si>
  <si>
    <t>2021-05-05T08:25:42.316-05:00</t>
  </si>
  <si>
    <t>2021-05-05T08:28:51.001-05:00</t>
  </si>
  <si>
    <t>2021-05-05T08:28:51.057-05:00</t>
  </si>
  <si>
    <t>2021-05-05T08:32:10.444-05:00</t>
  </si>
  <si>
    <t>Calle 56B carrera 53</t>
  </si>
  <si>
    <t>2021-05-05T08:32:10.499-05:00</t>
  </si>
  <si>
    <t>2021-05-05T08:34:09.047-05:00</t>
  </si>
  <si>
    <t>2021-05-05T08:34:09.092-05:00</t>
  </si>
  <si>
    <t>2021-05-05T08:39:04.850-05:00</t>
  </si>
  <si>
    <t>Park Way</t>
  </si>
  <si>
    <t>2021-05-05T08:39:04.897-05:00</t>
  </si>
  <si>
    <t>2021-05-05T08:42:14.356-05:00</t>
  </si>
  <si>
    <t>2021-05-05T08:42:14.426-05:00</t>
  </si>
  <si>
    <t>2021-05-05T08:45:51.692-05:00</t>
  </si>
  <si>
    <t>Calle 72 carrera 9</t>
  </si>
  <si>
    <t>2021-05-05T08:45:51.737-05:00</t>
  </si>
  <si>
    <t>2021-05-05T08:49:14.445-05:00</t>
  </si>
  <si>
    <t>2021-05-05T08:49:14.503-05:00</t>
  </si>
  <si>
    <t>2021-05-05T08:51:26.496-05:00</t>
  </si>
  <si>
    <t>2021-05-05T08:51:26.554-05:00</t>
  </si>
  <si>
    <t>2021-05-05T08:53:16.684-05:00</t>
  </si>
  <si>
    <t>2021-05-05T08:53:16.750-05:00</t>
  </si>
  <si>
    <t>2021-05-05T08:55:00.375-05:00</t>
  </si>
  <si>
    <t>2021-05-07T15:57:33.182-05:00</t>
  </si>
  <si>
    <t>2021-05-07T16:00:03.371-05:00</t>
  </si>
  <si>
    <t>Titan</t>
  </si>
  <si>
    <t>Avenida Boyacá calle 80</t>
  </si>
  <si>
    <t>2021-05-07T15:47:02.746-05:00</t>
  </si>
  <si>
    <t>2021-05-07T15:53:42.256-05:00</t>
  </si>
  <si>
    <t>Avenida Suba Carrera 104</t>
  </si>
  <si>
    <t>2021-05-07T15:53:42.296-05:00</t>
  </si>
  <si>
    <t>2021-05-07T15:55:32.409-05:00</t>
  </si>
  <si>
    <t>Avenida Suba Carrera 91</t>
  </si>
  <si>
    <t>2021-05-07T15:55:32.464-05:00</t>
  </si>
  <si>
    <t>2021-05-07T15:57:33.125-05:00</t>
  </si>
  <si>
    <t>Calle 129A carrera 91</t>
  </si>
  <si>
    <t>2021-05-07T16:03:02.876-05:00</t>
  </si>
  <si>
    <t>2021-05-07T16:05:00.797-05:00</t>
  </si>
  <si>
    <t>Carrera 70 calle 68</t>
  </si>
  <si>
    <t>2021-05-07T16:05:00.840-05:00</t>
  </si>
  <si>
    <t>2021-05-07T16:07:23.215-05:00</t>
  </si>
  <si>
    <t>Ciudad Hayuelos</t>
  </si>
  <si>
    <t>Avenida Ciudad de Cali calle 20</t>
  </si>
  <si>
    <t>2021-05-07T16:07:23.273-05:00</t>
  </si>
  <si>
    <t>2021-05-07T16:09:47.157-05:00</t>
  </si>
  <si>
    <t>Antigua estación del ferrocarril</t>
  </si>
  <si>
    <t>Calle 22 carrera 100</t>
  </si>
  <si>
    <t>2021-05-07T16:09:47.201-05:00</t>
  </si>
  <si>
    <t>2021-05-07T16:13:22.271-05:00</t>
  </si>
  <si>
    <t>Carrera 103 A calle 19</t>
  </si>
  <si>
    <t>Se observa disminución de las ventas ambulantes con respecto a otros conteos</t>
  </si>
  <si>
    <t>2021-05-21T14:48:40.132-05:00</t>
  </si>
  <si>
    <t>2021-05-21T14:52:36.733-05:00</t>
  </si>
  <si>
    <t>2021-05-21</t>
  </si>
  <si>
    <t>2021-05-21T14:52:36.797-05:00</t>
  </si>
  <si>
    <t>2021-05-21T14:54:23.674-05:00</t>
  </si>
  <si>
    <t>2021-05-21T14:54:23.729-05:00</t>
  </si>
  <si>
    <t>2021-05-21T14:56:27.014-05:00</t>
  </si>
  <si>
    <t>2021-05-21T14:56:27.072-05:00</t>
  </si>
  <si>
    <t>2021-05-21T14:58:49.729-05:00</t>
  </si>
  <si>
    <t>Carrera 53 calle 56 B</t>
  </si>
  <si>
    <t>2021-05-21T14:58:49.797-05:00</t>
  </si>
  <si>
    <t>2021-05-21T15:00:50.353-05:00</t>
  </si>
  <si>
    <t>2021-05-21T15:00:50.414-05:00</t>
  </si>
  <si>
    <t>2021-05-21T15:03:22.322-05:00</t>
  </si>
  <si>
    <t>2021-06-01T16:03:34.643-05:00</t>
  </si>
  <si>
    <t>2021-06-26T20:55:59.626-05:00</t>
  </si>
  <si>
    <t>2021-06-01</t>
  </si>
  <si>
    <t>Hernan Dario Vargas Galvan</t>
  </si>
  <si>
    <t>La perseverancia</t>
  </si>
  <si>
    <t>calle 31 carrera 5</t>
  </si>
  <si>
    <t>2021-06-01T16:13:05.781-05:00</t>
  </si>
  <si>
    <t>2021-06-26T20:56:27.661-05:00</t>
  </si>
  <si>
    <t>11:00:00.000-05:00</t>
  </si>
  <si>
    <t>calle 24 carrera 7</t>
  </si>
  <si>
    <t>2021-06-01T14:45:45.162-05:00</t>
  </si>
  <si>
    <t>2021-06-26T21:16:42.301-05:00</t>
  </si>
  <si>
    <t>Carrera 6 entre calles 26 y 27 Sur</t>
  </si>
  <si>
    <t>2021-06-01T14:48:20.665-05:00</t>
  </si>
  <si>
    <t>2021-06-26T22:16:12.590-05:00</t>
  </si>
  <si>
    <t>Carrera 6 calle 23 Sur</t>
  </si>
  <si>
    <t>2021-06-01T14:50:37.520-05:00</t>
  </si>
  <si>
    <t>2021-06-26T22:15:54.970-05:00</t>
  </si>
  <si>
    <t>Carrera 6 calle 22 Sur</t>
  </si>
  <si>
    <t>2021-06-01T14:31:03.988-05:00</t>
  </si>
  <si>
    <t>2021-06-26T22:15:38.838-05:00</t>
  </si>
  <si>
    <t>09:30:00.000-05:00</t>
  </si>
  <si>
    <t>10:45:00.000-05:00</t>
  </si>
  <si>
    <t>Mileidy Araque Bedoya</t>
  </si>
  <si>
    <t>RESTREPO</t>
  </si>
  <si>
    <t>PLAZA RESTREPIO</t>
  </si>
  <si>
    <t>2021-06-01T15:12:42.148-05:00</t>
  </si>
  <si>
    <t>2021-06-26T20:58:31.232-05:00</t>
  </si>
  <si>
    <t>11:45:00.000-05:00</t>
  </si>
  <si>
    <t>MILEIDY ARAQUE BEDOYA</t>
  </si>
  <si>
    <t>CARRERA 19 # 20 - O2 SUR</t>
  </si>
  <si>
    <t>2021-06-01T15:39:05.734-05:00</t>
  </si>
  <si>
    <t>2021-06-26T20:57:37.920-05:00</t>
  </si>
  <si>
    <t>10:55:00.000-05:00</t>
  </si>
  <si>
    <t>Juan Carlos Valencia Salazar</t>
  </si>
  <si>
    <t>cra3 este  7 58</t>
  </si>
  <si>
    <t>2021-06-01T15:47:44.600-05:00</t>
  </si>
  <si>
    <t>2021-06-26T20:51:00.258-05:00</t>
  </si>
  <si>
    <t>11:15:00.000-05:00</t>
  </si>
  <si>
    <t>12:00:00.000-05:00</t>
  </si>
  <si>
    <t>plaza Bolivar</t>
  </si>
  <si>
    <t>calle 11 cara 7</t>
  </si>
  <si>
    <t>vendedores de maíz para palomas en plaza</t>
  </si>
  <si>
    <t>2021-06-01T15:41:20.872-05:00</t>
  </si>
  <si>
    <t>2021-06-26T20:59:16.294-05:00</t>
  </si>
  <si>
    <t>12:45:00.000-05:00</t>
  </si>
  <si>
    <t>CARRERA 20 13sur</t>
  </si>
  <si>
    <t>2021-06-01T15:55:07.134-05:00</t>
  </si>
  <si>
    <t>2021-06-26T20:49:45.959-05:00</t>
  </si>
  <si>
    <t>12:15:00.000-05:00</t>
  </si>
  <si>
    <t>centro</t>
  </si>
  <si>
    <t>cra 7 con calle 13</t>
  </si>
  <si>
    <t>2021-06-01T16:18:01.272-05:00</t>
  </si>
  <si>
    <t>2021-06-26T20:45:29.772-05:00</t>
  </si>
  <si>
    <t>carrera septima, entre las calles 19 y 23</t>
  </si>
  <si>
    <t>2021-06-01T15:59:09.703-05:00</t>
  </si>
  <si>
    <t>2021-06-07T17:31:08.068-05:00</t>
  </si>
  <si>
    <t>2021-06-03</t>
  </si>
  <si>
    <t>GALERIAS</t>
  </si>
  <si>
    <t>CALLE 53 CARRERA 15 Y 17</t>
  </si>
  <si>
    <t>2021-06-03T15:12:47.379-05:00</t>
  </si>
  <si>
    <t>2021-06-07T17:30:27.806-05:00</t>
  </si>
  <si>
    <t>AVENIDA CALLE  53 # 36 - 14</t>
  </si>
  <si>
    <t>2021-06-03T15:29:06.553-05:00</t>
  </si>
  <si>
    <t>2021-06-07T17:29:09.057-05:00</t>
  </si>
  <si>
    <t>CALLE 45 B 24 -100 -24 -2</t>
  </si>
  <si>
    <t>2021-06-01T16:01:13.676-05:00</t>
  </si>
  <si>
    <t>2021-06-08T20:13:11.051-05:00</t>
  </si>
  <si>
    <t>2021-06-08</t>
  </si>
  <si>
    <t>kennedy central</t>
  </si>
  <si>
    <t>cra 78 k 37 a 53</t>
  </si>
  <si>
    <t>mucha lluvia</t>
  </si>
  <si>
    <t>2021-06-19T13:32:44.003-05:00</t>
  </si>
  <si>
    <t>2021-06-26T22:31:13.035-05:00</t>
  </si>
  <si>
    <t>Carrera 29 calle 68</t>
  </si>
  <si>
    <t>2021-06-08T20:22:43.928-05:00</t>
  </si>
  <si>
    <t>2021-06-10T18:04:02.810-05:00</t>
  </si>
  <si>
    <t>10:12:00.000-05:00</t>
  </si>
  <si>
    <t>10:48:00.000-05:00</t>
  </si>
  <si>
    <t>cra 24 calle 19</t>
  </si>
  <si>
    <t>2021-06-08T20:34:32.049-05:00</t>
  </si>
  <si>
    <t>2021-06-26T22:18:18.840-05:00</t>
  </si>
  <si>
    <t>13:30:00.000-05:00</t>
  </si>
  <si>
    <t>BOSA  CENTRO</t>
  </si>
  <si>
    <t>CL 59 SUR # 16</t>
  </si>
  <si>
    <t>2021-06-08T20:22:22.895-05:00</t>
  </si>
  <si>
    <t>2021-06-26T22:18:50.169-05:00</t>
  </si>
  <si>
    <t>MILEIDYB ARAQUE BEDOYA</t>
  </si>
  <si>
    <t>BOSA</t>
  </si>
  <si>
    <t>CALLE  51 # 51 - 78 SUR</t>
  </si>
  <si>
    <t>LA FILA DE LOS CAJEROS ELECTRONICOS DE LOS ALREDEDORES DE EL CENTRO COMERCIAL LAS PERSONAS HACEN FILA SIN DISTANCIAMIENTO SOCIAL</t>
  </si>
  <si>
    <t>2021-06-03T15:55:59.593-05:00</t>
  </si>
  <si>
    <t>2021-06-26T22:19:17.177-05:00</t>
  </si>
  <si>
    <t>BOSA LA ESTCION</t>
  </si>
  <si>
    <t>CARRERA 77g # 63 -35 SUR</t>
  </si>
  <si>
    <t>2021-06-08T20:18:35.774-05:00</t>
  </si>
  <si>
    <t>2021-06-08T20:22:43.795-05:00</t>
  </si>
  <si>
    <t>13:45:00.000-05:00</t>
  </si>
  <si>
    <t>Kennedy central</t>
  </si>
  <si>
    <t>calle 37 sur cra 78 b</t>
  </si>
  <si>
    <t>2021-06-08T20:13:11.211-05:00</t>
  </si>
  <si>
    <t>2021-06-08T20:18:35.634-05:00</t>
  </si>
  <si>
    <t>12:40:00.000-05:00</t>
  </si>
  <si>
    <t>cra 37 sur cra 78 b</t>
  </si>
  <si>
    <t>2021-06-01T16:21:58.151-05:00</t>
  </si>
  <si>
    <t>2021-06-26T22:17:19.653-05:00</t>
  </si>
  <si>
    <t>2021-06-04</t>
  </si>
  <si>
    <t>08:00:00.000-05:00</t>
  </si>
  <si>
    <t>Hernan Dario Vargas</t>
  </si>
  <si>
    <t>7 de Agosto</t>
  </si>
  <si>
    <t>Cl 66A 24</t>
  </si>
  <si>
    <t>2021-06-07T16:38:20.856-05:00</t>
  </si>
  <si>
    <t>2021-06-26T21:21:11.677-05:00</t>
  </si>
  <si>
    <t>siete de agosto</t>
  </si>
  <si>
    <t>Cra 29 con Cl 68 "zona de bicicletas"</t>
  </si>
  <si>
    <t>2021-06-07T16:42:20.820-05:00</t>
  </si>
  <si>
    <t>2021-06-26T21:01:35.397-05:00</t>
  </si>
  <si>
    <t>Siete de agosto</t>
  </si>
  <si>
    <t>Cra 29 B Cl 66 Zona de repuestos</t>
  </si>
  <si>
    <t>2021-06-09T07:17:30.134-05:00</t>
  </si>
  <si>
    <t>2021-06-09T07:22:11.461-05:00</t>
  </si>
  <si>
    <t>Fontibón Centro</t>
  </si>
  <si>
    <t>Parque Carrera 100 calle 18</t>
  </si>
  <si>
    <t>2021-06-09T07:22:11.523-05:00</t>
  </si>
  <si>
    <t>2021-06-09T07:24:45.518-05:00</t>
  </si>
  <si>
    <t>2021-06-09T07:24:45.569-05:00</t>
  </si>
  <si>
    <t>2021-06-26T22:17:48.801-05:00</t>
  </si>
  <si>
    <t>2021-06-10T19:59:49.938-05:00</t>
  </si>
  <si>
    <t>2021-06-10T20:12:36.667-05:00</t>
  </si>
  <si>
    <t>13:15:00.000-05:00</t>
  </si>
  <si>
    <t>zona industrial</t>
  </si>
  <si>
    <t>av americas con carrera 67</t>
  </si>
  <si>
    <t>2021-06-10T19:44:58.019-05:00</t>
  </si>
  <si>
    <t>2021-06-10T19:59:49.810-05:00</t>
  </si>
  <si>
    <t>ZONA INDUSTRIAL</t>
  </si>
  <si>
    <t>CARRERA 65 CALLE 4D</t>
  </si>
  <si>
    <t>2021-06-08T20:48:01.032-05:00</t>
  </si>
  <si>
    <t>2021-06-10T19:44:57.810-05:00</t>
  </si>
  <si>
    <t>CARRERA 65 CON CALLE 11</t>
  </si>
  <si>
    <t>2021-06-10T16:13:33.458-05:00</t>
  </si>
  <si>
    <t>2021-06-10T16:18:59.476-05:00</t>
  </si>
  <si>
    <t>Suba Centro</t>
  </si>
  <si>
    <t>Avenida Suba Transversal 91</t>
  </si>
  <si>
    <t>2021-06-10T16:18:59.526-05:00</t>
  </si>
  <si>
    <t>2021-06-10T16:21:56.469-05:00</t>
  </si>
  <si>
    <t>Carrera 92 calle 146</t>
  </si>
  <si>
    <t>2021-06-10T16:21:56.522-05:00</t>
  </si>
  <si>
    <t>2021-06-10T16:24:38.844-05:00</t>
  </si>
  <si>
    <t>Suba centro</t>
  </si>
  <si>
    <t>Carrera 90 calle 147</t>
  </si>
  <si>
    <t>2021-06-10T18:04:02.982-05:00</t>
  </si>
  <si>
    <t>2021-06-10T18:12:37.151-05:00</t>
  </si>
  <si>
    <t>11:50:00.000-05:00</t>
  </si>
  <si>
    <t>av caracas con calle 27 sur</t>
  </si>
  <si>
    <t>2021-06-10T18:12:37.292-05:00</t>
  </si>
  <si>
    <t>2021-06-10T18:18:01.600-05:00</t>
  </si>
  <si>
    <t>12:50:00.000-05:00</t>
  </si>
  <si>
    <t>Juan Caros Valencia S</t>
  </si>
  <si>
    <t>Centenario</t>
  </si>
  <si>
    <t>calle 22 sur cra 27</t>
  </si>
  <si>
    <t>2021-06-11T15:44:33.664-05:00</t>
  </si>
  <si>
    <t>2021-06-26T21:24:10.062-05:00</t>
  </si>
  <si>
    <t>2021-06-11</t>
  </si>
  <si>
    <t>2021-06-11T15:46:56.878-05:00</t>
  </si>
  <si>
    <t>2021-06-26T21:25:08.022-05:00</t>
  </si>
  <si>
    <t>Santa Barbara Occidental</t>
  </si>
  <si>
    <t>Avenida 19 Calle 127</t>
  </si>
  <si>
    <t>2021-06-11T15:49:37.770-05:00</t>
  </si>
  <si>
    <t>2021-06-26T22:20:00.757-05:00</t>
  </si>
  <si>
    <t>Calle 116 avenida 19</t>
  </si>
  <si>
    <t>2021-06-10T20:12:36.760-05:00</t>
  </si>
  <si>
    <t>2021-06-26T21:22:41.309-05:00</t>
  </si>
  <si>
    <t>SAN DIEGO</t>
  </si>
  <si>
    <t>CARRERA 7 ENENTRE CALLES 19 Y 23</t>
  </si>
  <si>
    <t>2021-06-11T17:32:11.432-05:00</t>
  </si>
  <si>
    <t>2021-06-11T17:39:40.547-05:00</t>
  </si>
  <si>
    <t>CALLE 24 CARRE 7</t>
  </si>
  <si>
    <t>2021-06-11T17:39:40.672-05:00</t>
  </si>
  <si>
    <t>2021-06-26T21:23:25.343-05:00</t>
  </si>
  <si>
    <t>PERSEVERANCIA</t>
  </si>
  <si>
    <t>CARRERA 5 CALLE 30</t>
  </si>
  <si>
    <t>2021-06-13T15:36:52.410-05:00</t>
  </si>
  <si>
    <t>2021-06-13T15:40:05.937-05:00</t>
  </si>
  <si>
    <t>2021-06-12</t>
  </si>
  <si>
    <t>Carrera 19 calle 19 sur</t>
  </si>
  <si>
    <t>2021-06-13T15:40:05.986-05:00</t>
  </si>
  <si>
    <t>2021-06-13T15:42:52.273-05:00</t>
  </si>
  <si>
    <t>Carrera 20 entre calles 15 y 17</t>
  </si>
  <si>
    <t>2021-06-13T15:42:52.327-05:00</t>
  </si>
  <si>
    <t>2021-06-26T22:10:38.100-05:00</t>
  </si>
  <si>
    <t>Calle 13 Sur carrera 22</t>
  </si>
  <si>
    <t>2021-06-15T22:03:01.312-05:00</t>
  </si>
  <si>
    <t>2021-06-26T21:35:50.540-05:00</t>
  </si>
  <si>
    <t>el gran san  es el nombre del centro comercial</t>
  </si>
  <si>
    <t>calle 10 cra 10</t>
  </si>
  <si>
    <t>mucha aglomeración en el sector</t>
  </si>
  <si>
    <t>2021-06-15T21:58:50.769-05:00</t>
  </si>
  <si>
    <t>2021-06-26T21:39:14.062-05:00</t>
  </si>
  <si>
    <t>San Jose</t>
  </si>
  <si>
    <t>cra 19 con calle 10</t>
  </si>
  <si>
    <t>2021-06-10T18:18:01.746-05:00</t>
  </si>
  <si>
    <t>2021-06-15T21:58:50.623-05:00</t>
  </si>
  <si>
    <t>avenida calle 19 con cra 25</t>
  </si>
  <si>
    <t>2021-06-15T15:00:17.965-05:00</t>
  </si>
  <si>
    <t>2021-06-26T22:20:32.980-05:00</t>
  </si>
  <si>
    <t>Av Caracas cl 44</t>
  </si>
  <si>
    <t>2021-06-15T15:26:28.297-05:00</t>
  </si>
  <si>
    <t>2021-06-15T15:30:16.163-05:00</t>
  </si>
  <si>
    <t>Car 24cl 47 sur</t>
  </si>
  <si>
    <t>2021-06-15T15:30:16.316-05:00</t>
  </si>
  <si>
    <t>2021-06-15T15:35:14.471-05:00</t>
  </si>
  <si>
    <t>Pradera</t>
  </si>
  <si>
    <t>Cr 65 cl 11</t>
  </si>
  <si>
    <t>2021-06-15T15:35:14.603-05:00</t>
  </si>
  <si>
    <t>2021-06-15T15:38:26.326-05:00</t>
  </si>
  <si>
    <t>Trinidad</t>
  </si>
  <si>
    <t>Cra 60 cl 4b</t>
  </si>
  <si>
    <t>2021-06-15T15:38:26.460-05:00</t>
  </si>
  <si>
    <t>2021-06-26T21:36:21.915-05:00</t>
  </si>
  <si>
    <t>Av Américas cra 67</t>
  </si>
  <si>
    <t>2021-06-15T16:16:08.437-05:00</t>
  </si>
  <si>
    <t>2021-06-15T16:20:07.435-05:00</t>
  </si>
  <si>
    <t>Calle 68 avenida Rojas</t>
  </si>
  <si>
    <t>2021-06-15T16:20:07.515-05:00</t>
  </si>
  <si>
    <t>2021-06-15T16:22:56.398-05:00</t>
  </si>
  <si>
    <t>Calle 72 carrera 69</t>
  </si>
  <si>
    <t>2021-06-15T22:50:02.931-05:00</t>
  </si>
  <si>
    <t>2021-06-15T22:58:15.122-05:00</t>
  </si>
  <si>
    <t>14:50:00.000-05:00</t>
  </si>
  <si>
    <t>Mileidy Araque  Bedoya</t>
  </si>
  <si>
    <t>Candelaria</t>
  </si>
  <si>
    <t>Avenida villa Vicencio TV 63</t>
  </si>
  <si>
    <t>2021-06-15T22:58:15.158-05:00</t>
  </si>
  <si>
    <t>2021-06-26T21:37:46.930-05:00</t>
  </si>
  <si>
    <t>15:58:00.000-05:00</t>
  </si>
  <si>
    <t>Carrera 63 sur carrera 7 y 72</t>
  </si>
  <si>
    <t>2021-06-15T22:10:35.649-05:00</t>
  </si>
  <si>
    <t>2021-06-26T21:43:56.420-05:00</t>
  </si>
  <si>
    <t>calle 81 sur con avenida caracas</t>
  </si>
  <si>
    <t>2021-06-16T13:37:33.190-05:00</t>
  </si>
  <si>
    <t>2021-06-26T21:42:51.359-05:00</t>
  </si>
  <si>
    <t>calle 76 sur avenida caras</t>
  </si>
  <si>
    <t>2021-06-16T13:42:03.477-05:00</t>
  </si>
  <si>
    <t>2021-06-26T21:42:25.997-05:00</t>
  </si>
  <si>
    <t>Juan Carlos Valencia s</t>
  </si>
  <si>
    <t>Brasilia</t>
  </si>
  <si>
    <t>calle 73 D sur avenida caracas</t>
  </si>
  <si>
    <t>2021-06-07T16:48:12.367-05:00</t>
  </si>
  <si>
    <t>2021-06-26T21:42:01.265-05:00</t>
  </si>
  <si>
    <t>calle 8 con carrera 3 este</t>
  </si>
  <si>
    <t>2021-06-17T12:55:38.464-05:00</t>
  </si>
  <si>
    <t>2021-06-26T22:09:56.247-05:00</t>
  </si>
  <si>
    <t>Cra 7 Entre Cl 9 y Cl 13</t>
  </si>
  <si>
    <t>2021-06-17T13:09:18.772-05:00</t>
  </si>
  <si>
    <t>2021-06-26T21:41:16.822-05:00</t>
  </si>
  <si>
    <t>calle 11 con Cra 7</t>
  </si>
  <si>
    <t>2021-06-17T14:19:58.674-05:00</t>
  </si>
  <si>
    <t>2021-06-26T21:33:47.946-05:00</t>
  </si>
  <si>
    <t>2021-06-17</t>
  </si>
  <si>
    <t>Calle 53 carrera 15</t>
  </si>
  <si>
    <t>2021-06-17T14:22:46.491-05:00</t>
  </si>
  <si>
    <t>2021-06-26T21:33:24.571-05:00</t>
  </si>
  <si>
    <t>2021-06-17T14:25:19.773-05:00</t>
  </si>
  <si>
    <t>2021-06-26T21:32:56.155-05:00</t>
  </si>
  <si>
    <t>2021-06-17T14:49:35.511-05:00</t>
  </si>
  <si>
    <t>2021-06-26T21:40:45.805-05:00</t>
  </si>
  <si>
    <t>20 julio  plaza de mercado</t>
  </si>
  <si>
    <t>Calle 27 sur # 7 a 50</t>
  </si>
  <si>
    <t>Se observa muchos vendedores informales si medidas de bioseguridad</t>
  </si>
  <si>
    <t>2021-06-17T14:54:42.106-05:00</t>
  </si>
  <si>
    <t>2021-06-17T15:00:35.317-05:00</t>
  </si>
  <si>
    <t>Mileidy araque Bedoya</t>
  </si>
  <si>
    <t>Calle 22 carrera 6 Basar 20 de julio</t>
  </si>
  <si>
    <t>2021-06-17T15:00:35.341-05:00</t>
  </si>
  <si>
    <t>2021-06-17T15:10:05.735-05:00</t>
  </si>
  <si>
    <t>20 de julio estación contri sur</t>
  </si>
  <si>
    <t>Carrera 6 ente calles 26 y 26</t>
  </si>
  <si>
    <t>Se observa aglomeración por protesta paso fue a en el lugar</t>
  </si>
  <si>
    <t>2021-06-17T15:13:22.096-05:00</t>
  </si>
  <si>
    <t>2021-06-26T21:32:26.810-05:00</t>
  </si>
  <si>
    <t>Kennedy éxito</t>
  </si>
  <si>
    <t>Carrera 78 # 37 - 53</t>
  </si>
  <si>
    <t>2021-06-17T15:31:46.384-05:00</t>
  </si>
  <si>
    <t>2021-06-17T15:42:46.566-05:00</t>
  </si>
  <si>
    <t>Kennedy zona bancaria</t>
  </si>
  <si>
    <t>Calle 35 sur carrera 78 b</t>
  </si>
  <si>
    <t>Se evidencia q en las filas bancarias no hay distanciamiento social .Los vendedores ambulantes no tiene sus tapabocas bien puestos</t>
  </si>
  <si>
    <t>2021-06-17T15:42:46.584-05:00</t>
  </si>
  <si>
    <t>2021-06-26T21:31:52.832-05:00</t>
  </si>
  <si>
    <t>Calle 53 sur 78</t>
  </si>
  <si>
    <t>Se observa muchos trabajadores informales sin distanciamiento y el tapabocas más puesto</t>
  </si>
  <si>
    <t>2021-06-16T13:46:43.762-05:00</t>
  </si>
  <si>
    <t>2021-06-26T21:31:14.237-05:00</t>
  </si>
  <si>
    <t>7 agosto</t>
  </si>
  <si>
    <t>calle 66 con cra 24</t>
  </si>
  <si>
    <t>2021-06-17T17:07:56.566-05:00</t>
  </si>
  <si>
    <t>2021-06-26T21:30:44.951-05:00</t>
  </si>
  <si>
    <t>11:05:00.000-05:00</t>
  </si>
  <si>
    <t>11:55:00.000-05:00</t>
  </si>
  <si>
    <t>siete de Agosto</t>
  </si>
  <si>
    <t>calle 66 entre carrera 24 a la 27</t>
  </si>
  <si>
    <t>2021-06-17T17:19:44.964-05:00</t>
  </si>
  <si>
    <t>2021-06-26T21:30:28.444-05:00</t>
  </si>
  <si>
    <t>12:10:00.000-05:00</t>
  </si>
  <si>
    <t>12:55:00.000-05:00</t>
  </si>
  <si>
    <t>cra 29 calle 68</t>
  </si>
  <si>
    <t>2021-06-18T15:01:39.307-05:00</t>
  </si>
  <si>
    <t>2021-06-18T15:04:51.094-05:00</t>
  </si>
  <si>
    <t>2021-06-18</t>
  </si>
  <si>
    <t>Carrera 100 calle 17</t>
  </si>
  <si>
    <t>2021-06-18T15:04:51.146-05:00</t>
  </si>
  <si>
    <t>2021-06-18T15:07:34.797-05:00</t>
  </si>
  <si>
    <t>Carrera 103b calle 19</t>
  </si>
  <si>
    <t>2021-06-18T15:07:34.842-05:00</t>
  </si>
  <si>
    <t>2021-06-18T15:10:43.957-05:00</t>
  </si>
  <si>
    <t>2021-06-19T13:35:34.179-05:00</t>
  </si>
  <si>
    <t>2021-06-26T22:31:45.864-05:00</t>
  </si>
  <si>
    <t>2021-06-19T13:37:21.703-05:00</t>
  </si>
  <si>
    <t>2021-06-26T22:40:26.754-05:00</t>
  </si>
  <si>
    <t>Calle 67 entre carrera 25 y carrera 28</t>
  </si>
  <si>
    <t>2021-06-20T21:22:16.412-05:00</t>
  </si>
  <si>
    <t>2021-06-26T21:37:33.202-05:00</t>
  </si>
  <si>
    <t>Calle 59 sur # 51 -21 universidad distrital</t>
  </si>
  <si>
    <t>Se presentan aglomeraciones por protesta pacífica en la universidad</t>
  </si>
  <si>
    <t>2021-06-11T17:48:20.292-05:00</t>
  </si>
  <si>
    <t>2021-06-21T06:28:52.273-05:00</t>
  </si>
  <si>
    <t>bosa</t>
  </si>
  <si>
    <t>Bosa la estación Carrera 77g #63 Sur35</t>
  </si>
  <si>
    <t>2021-06-20T23:24:54.066-05:00</t>
  </si>
  <si>
    <t>2021-06-20T23:33:07.809-05:00</t>
  </si>
  <si>
    <t>10:30:00.000-05:00</t>
  </si>
  <si>
    <t>CEMTRO COMERCIAL BOSA Calle 65 Sur No 79-C 04 sur,</t>
  </si>
  <si>
    <t>EN EL CEMTRO COMERNCIAL EN LOS CAEROS LAS FILAS NO TIENE DISTANCIAMIENTO SOCIAL LOS BENDEDORES INFORMALES NO PORTAN MEDIDASA DE BIOSEGURIDAD</t>
  </si>
  <si>
    <t>2021-06-20T23:33:07.891-05:00</t>
  </si>
  <si>
    <t>2021-06-20T23:39:38.190-05:00</t>
  </si>
  <si>
    <t>Cl. 59 Sur #16 CONCHA ACUSTICA DE BOSA</t>
  </si>
  <si>
    <t>2021-06-21T12:52:59.890-05:00</t>
  </si>
  <si>
    <t>2021-06-26T22:42:20.796-05:00</t>
  </si>
  <si>
    <t>Cl 65 sur Cra 79 c</t>
  </si>
  <si>
    <t>2021-06-21T12:58:38.708-05:00</t>
  </si>
  <si>
    <t>2021-06-26T21:26:23.746-05:00</t>
  </si>
  <si>
    <t>Cl 65 sur Cra 78 G</t>
  </si>
  <si>
    <t>2021-06-26T21:21:42.956-05:00</t>
  </si>
  <si>
    <t>2021-06-26T22:05:02.218-05:00</t>
  </si>
  <si>
    <t>Cuadros Generales</t>
  </si>
  <si>
    <t/>
  </si>
  <si>
    <t>Total personas</t>
  </si>
  <si>
    <t xml:space="preserve">Con tapabocas </t>
  </si>
  <si>
    <t>%Con tapa</t>
  </si>
  <si>
    <t>Sin tapabocas</t>
  </si>
  <si>
    <t>T. Mal pueto</t>
  </si>
  <si>
    <t xml:space="preserve">%  P.  Con tapabocas </t>
  </si>
  <si>
    <t>%  P. Tapabocas bien puesto</t>
  </si>
  <si>
    <t>Localidades</t>
  </si>
  <si>
    <t>T Uso tapabocas</t>
  </si>
  <si>
    <t xml:space="preserve"> P Sin </t>
  </si>
  <si>
    <t xml:space="preserve">T Personas </t>
  </si>
  <si>
    <t>% Personas por localidad</t>
  </si>
  <si>
    <t>% Uso Tapabocas</t>
  </si>
  <si>
    <t>% Bien puesto</t>
  </si>
  <si>
    <t>Total general</t>
  </si>
  <si>
    <t>Vendedores Informales</t>
  </si>
  <si>
    <t>Localidad</t>
  </si>
  <si>
    <t xml:space="preserve"> V Bien </t>
  </si>
  <si>
    <t>T  venedores con Tapabocas</t>
  </si>
  <si>
    <t>T Vendedores</t>
  </si>
  <si>
    <t>% Vendedores por localidad</t>
  </si>
  <si>
    <t>% con tapabocas</t>
  </si>
  <si>
    <t>% Tapabocas bien puesto</t>
  </si>
  <si>
    <t>P D 2m</t>
  </si>
  <si>
    <t>P Sin D2</t>
  </si>
  <si>
    <t>T Personas</t>
  </si>
  <si>
    <t>% Peronas observadas distancia</t>
  </si>
  <si>
    <t>% Personas con 2m distancia</t>
  </si>
  <si>
    <t>% Personas sin distancia</t>
  </si>
  <si>
    <t>San Crístobal</t>
  </si>
  <si>
    <t>Rafel Uribe</t>
  </si>
  <si>
    <t>Suma de V Distan</t>
  </si>
  <si>
    <t>Suma de V Sin dista</t>
  </si>
  <si>
    <t>Barrios Unidos</t>
  </si>
  <si>
    <t>Los Martires</t>
  </si>
  <si>
    <t>Rafael Uribe</t>
  </si>
  <si>
    <t>Personas uso tapabocas</t>
  </si>
  <si>
    <t>Puntos de recolección</t>
  </si>
  <si>
    <t>P Bien</t>
  </si>
  <si>
    <t>P Mal</t>
  </si>
  <si>
    <t>T Tapabocas</t>
  </si>
  <si>
    <t xml:space="preserve">P sin </t>
  </si>
  <si>
    <t>% P con tapabocas</t>
  </si>
  <si>
    <t>Calle principal con aglomeración de público</t>
  </si>
  <si>
    <t>V Mal</t>
  </si>
  <si>
    <t>T V tapabocas</t>
  </si>
  <si>
    <t>T Vededores</t>
  </si>
  <si>
    <t xml:space="preserve">Suma de P Bien </t>
  </si>
  <si>
    <t xml:space="preserve">Suma de P Mal </t>
  </si>
  <si>
    <t xml:space="preserve">Suma de P Sin </t>
  </si>
  <si>
    <t>Calles pricipales on aglomeración de públicos</t>
  </si>
  <si>
    <t>Fecha</t>
  </si>
  <si>
    <t>Tapabocas bien puesto</t>
  </si>
  <si>
    <t>Tapabocas mal puesto</t>
  </si>
  <si>
    <t xml:space="preserve">Total personas </t>
  </si>
  <si>
    <t>T. Con tapabocas</t>
  </si>
  <si>
    <t xml:space="preserve">% Con tapabocas </t>
  </si>
  <si>
    <t>%con T. bien puesto</t>
  </si>
  <si>
    <t>% Tapabocas mal puesto</t>
  </si>
  <si>
    <t>% Sin tapabocas</t>
  </si>
  <si>
    <t>% Acumulado</t>
  </si>
  <si>
    <t>Centros comerciales</t>
  </si>
  <si>
    <t>Etiquetas de fila</t>
  </si>
  <si>
    <t>Plazas de mercado</t>
  </si>
  <si>
    <t>Ciudad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</si>
</sst>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%"/>
  </numFmts>
  <fonts count="8">
    <font>
      <sz val="11.0"/>
      <color theme="1"/>
      <name val="Arial"/>
    </font>
    <font>
      <sz val="11.0"/>
      <color theme="1"/>
      <name val="Calibri"/>
    </font>
    <font>
      <color theme="1"/>
      <name val="Calibri"/>
    </font>
    <font>
      <sz val="11.0"/>
      <color theme="0"/>
      <name val="Calibri"/>
    </font>
    <font>
      <b/>
      <sz val="16.0"/>
      <color theme="1"/>
      <name val="Calibri"/>
    </font>
    <font>
      <b/>
      <sz val="12.0"/>
      <color theme="1"/>
      <name val="Calibri"/>
    </font>
    <font>
      <sz val="11.0"/>
      <color theme="1"/>
    </font>
    <font>
      <b/>
      <sz val="14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7030A0"/>
        <bgColor rgb="FF7030A0"/>
      </patternFill>
    </fill>
    <fill>
      <patternFill patternType="solid">
        <fgColor rgb="FFD9E2F3"/>
        <bgColor rgb="FFD9E2F3"/>
      </patternFill>
    </fill>
    <fill>
      <patternFill patternType="solid">
        <fgColor rgb="FF0070C0"/>
        <bgColor rgb="FF0070C0"/>
      </patternFill>
    </fill>
    <fill>
      <patternFill patternType="solid">
        <fgColor rgb="FFBFBFBF"/>
        <bgColor rgb="FFBFBFB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1" numFmtId="0" xfId="0" applyAlignment="1" applyFont="1">
      <alignment horizontal="left"/>
    </xf>
    <xf borderId="1" fillId="2" fontId="3" numFmtId="0" xfId="0" applyBorder="1" applyFill="1" applyFont="1"/>
    <xf borderId="1" fillId="0" fontId="1" numFmtId="0" xfId="0" applyBorder="1" applyFont="1"/>
    <xf borderId="0" fillId="0" fontId="4" numFmtId="0" xfId="0" applyFont="1"/>
    <xf borderId="0" fillId="0" fontId="1" numFmtId="9" xfId="0" applyFont="1" applyNumberFormat="1"/>
    <xf quotePrefix="1" borderId="0" fillId="0" fontId="1" numFmtId="0" xfId="0" applyFont="1"/>
    <xf borderId="0" fillId="0" fontId="1" numFmtId="164" xfId="0" applyFont="1" applyNumberFormat="1"/>
    <xf borderId="0" fillId="0" fontId="1" numFmtId="3" xfId="0" applyFont="1" applyNumberFormat="1"/>
    <xf borderId="0" fillId="0" fontId="5" numFmtId="0" xfId="0" applyFont="1"/>
    <xf borderId="1" fillId="0" fontId="1" numFmtId="164" xfId="0" applyBorder="1" applyFont="1" applyNumberFormat="1"/>
    <xf borderId="1" fillId="0" fontId="1" numFmtId="3" xfId="0" applyBorder="1" applyFont="1" applyNumberFormat="1"/>
    <xf borderId="1" fillId="3" fontId="1" numFmtId="0" xfId="0" applyBorder="1" applyFill="1" applyFont="1"/>
    <xf borderId="1" fillId="3" fontId="1" numFmtId="164" xfId="0" applyBorder="1" applyFont="1" applyNumberFormat="1"/>
    <xf borderId="1" fillId="4" fontId="1" numFmtId="0" xfId="0" applyBorder="1" applyFill="1" applyFont="1"/>
    <xf borderId="1" fillId="4" fontId="1" numFmtId="9" xfId="0" applyBorder="1" applyFont="1" applyNumberFormat="1"/>
    <xf borderId="1" fillId="4" fontId="1" numFmtId="164" xfId="0" applyBorder="1" applyFont="1" applyNumberFormat="1"/>
    <xf borderId="1" fillId="4" fontId="1" numFmtId="3" xfId="0" applyBorder="1" applyFont="1" applyNumberFormat="1"/>
    <xf borderId="1" fillId="0" fontId="6" numFmtId="0" xfId="0" applyAlignment="1" applyBorder="1" applyFont="1">
      <alignment readingOrder="0"/>
    </xf>
    <xf borderId="1" fillId="5" fontId="1" numFmtId="0" xfId="0" applyAlignment="1" applyBorder="1" applyFill="1" applyFont="1">
      <alignment horizontal="center" vertical="center"/>
    </xf>
    <xf borderId="1" fillId="5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shrinkToFit="0" wrapText="1"/>
    </xf>
    <xf borderId="1" fillId="0" fontId="1" numFmtId="0" xfId="0" applyAlignment="1" applyBorder="1" applyFont="1">
      <alignment horizontal="left"/>
    </xf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pivotCacheDefinition" Target="pivotCache/pivotCacheDefinition1.xml"/><Relationship Id="rId9" Type="http://schemas.openxmlformats.org/officeDocument/2006/relationships/externalLink" Target="externalLinks/externalLink2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externalLink" Target="externalLinks/externalLink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27471434820647417"/>
          <c:y val="0.13498829039812643"/>
          <c:w val="0.6947300962379702"/>
          <c:h val="0.830663544106167"/>
        </c:manualLayout>
      </c:layout>
      <c:barChart>
        <c:barDir val="bar"/>
        <c:ser>
          <c:idx val="0"/>
          <c:order val="0"/>
          <c:tx>
            <c:v>T Personas 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Pt>
            <c:idx val="18"/>
          </c:dPt>
          <c:dLbls>
            <c:dLbl>
              <c:idx val="18"/>
              <c:numFmt formatCode="General" sourceLinked="1"/>
              <c:txPr>
                <a:bodyPr/>
                <a:lstStyle/>
                <a:p>
                  <a:pPr lvl="0">
                    <a:defRPr b="1" i="0" sz="1000">
                      <a:solidFill>
                        <a:srgbClr val="7030A0"/>
                      </a:solidFill>
                      <a:latin typeface="+mn-lt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 b="1" i="0" sz="1000">
                    <a:solidFill>
                      <a:srgbClr val="7030A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generales'!$B$28:$B$46</c:f>
            </c:strRef>
          </c:cat>
          <c:val>
            <c:numRef>
              <c:f>'Cuadros generales'!$G$28:$G$46</c:f>
              <c:numCache/>
            </c:numRef>
          </c:val>
        </c:ser>
        <c:axId val="2062034508"/>
        <c:axId val="4369947"/>
      </c:barChart>
      <c:catAx>
        <c:axId val="2062034508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4369947"/>
      </c:catAx>
      <c:valAx>
        <c:axId val="43699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62034508"/>
        <c:crosses val="max"/>
      </c:valAx>
    </c:plotArea>
    <c:plotVisOnly val="1"/>
  </c:chart>
</c:chartSpace>
</file>

<file path=xl/charts/chart1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5405089275901651"/>
          <c:y val="0.14233323253126215"/>
          <c:w val="0.9289442862439585"/>
          <c:h val="0.5405657949266037"/>
        </c:manualLayout>
      </c:layout>
      <c:lineChart>
        <c:ser>
          <c:idx val="0"/>
          <c:order val="0"/>
          <c:tx>
            <c:v>%con T. bien puesto</c:v>
          </c:tx>
          <c:spPr>
            <a:ln cmpd="sng" w="19050">
              <a:solidFill>
                <a:srgbClr val="7030A0">
                  <a:alpha val="98823"/>
                </a:srgbClr>
              </a:solidFill>
            </a:ln>
          </c:spPr>
          <c:marker>
            <c:symbol val="circle"/>
            <c:size val="6"/>
            <c:spPr>
              <a:solidFill>
                <a:srgbClr val="7030A0">
                  <a:alpha val="98823"/>
                </a:srgbClr>
              </a:solidFill>
              <a:ln cmpd="sng">
                <a:solidFill>
                  <a:srgbClr val="7030A0">
                    <a:alpha val="98823"/>
                  </a:srgbClr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 b="0" i="0" sz="8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y gráficos Lugar'!$C$137:$C$164</c:f>
            </c:strRef>
          </c:cat>
          <c:val>
            <c:numRef>
              <c:f>'Cuadros y gráficos Lugar'!$J$137:$J$164</c:f>
              <c:numCache/>
            </c:numRef>
          </c:val>
          <c:smooth val="0"/>
        </c:ser>
        <c:ser>
          <c:idx val="1"/>
          <c:order val="1"/>
          <c:tx>
            <c:v>% Tapabocas mal puesto</c:v>
          </c:tx>
          <c:spPr>
            <a:ln cmpd="sng" w="19050">
              <a:solidFill>
                <a:srgbClr val="002060">
                  <a:alpha val="100000"/>
                </a:srgbClr>
              </a:solidFill>
            </a:ln>
          </c:spPr>
          <c:marker>
            <c:symbol val="circle"/>
            <c:size val="6"/>
            <c:spPr>
              <a:solidFill>
                <a:srgbClr val="002060">
                  <a:alpha val="100000"/>
                </a:srgbClr>
              </a:solidFill>
              <a:ln cmpd="sng">
                <a:solidFill>
                  <a:srgbClr val="002060">
                    <a:alpha val="100000"/>
                  </a:srgbClr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 b="0" i="0" sz="8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y gráficos Lugar'!$C$137:$C$164</c:f>
            </c:strRef>
          </c:cat>
          <c:val>
            <c:numRef>
              <c:f>'Cuadros y gráficos Lugar'!$K$137:$K$164</c:f>
              <c:numCache/>
            </c:numRef>
          </c:val>
          <c:smooth val="0"/>
        </c:ser>
        <c:ser>
          <c:idx val="2"/>
          <c:order val="2"/>
          <c:tx>
            <c:v>% Sin tapabocas</c:v>
          </c:tx>
          <c:spPr>
            <a:ln cmpd="sng" w="19050">
              <a:solidFill>
                <a:srgbClr val="FF0000">
                  <a:alpha val="100000"/>
                </a:srgbClr>
              </a:solidFill>
            </a:ln>
          </c:spPr>
          <c:marker>
            <c:symbol val="circle"/>
            <c:size val="6"/>
            <c:spPr>
              <a:solidFill>
                <a:srgbClr val="FF0000">
                  <a:alpha val="100000"/>
                </a:srgbClr>
              </a:solidFill>
              <a:ln cmpd="sng">
                <a:solidFill>
                  <a:srgbClr val="FF0000">
                    <a:alpha val="100000"/>
                  </a:srgbClr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y gráficos Lugar'!$C$137:$C$164</c:f>
            </c:strRef>
          </c:cat>
          <c:val>
            <c:numRef>
              <c:f>'Cuadros y gráficos Lugar'!$L$137:$L$164</c:f>
              <c:numCache/>
            </c:numRef>
          </c:val>
          <c:smooth val="0"/>
        </c:ser>
        <c:axId val="545649745"/>
        <c:axId val="1620782890"/>
      </c:lineChart>
      <c:catAx>
        <c:axId val="54564974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-5400000"/>
          <a:lstStyle/>
          <a:p>
            <a:pPr lvl="0">
              <a:defRPr b="1" i="0" sz="800">
                <a:solidFill>
                  <a:srgbClr val="000000"/>
                </a:solidFill>
                <a:latin typeface="+mn-lt"/>
              </a:defRPr>
            </a:pPr>
          </a:p>
        </c:txPr>
        <c:crossAx val="1620782890"/>
      </c:catAx>
      <c:valAx>
        <c:axId val="1620782890"/>
        <c:scaling>
          <c:orientation val="minMax"/>
          <c:max val="1.0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545649745"/>
      </c:valAx>
    </c:plotArea>
    <c:legend>
      <c:legendPos val="t"/>
      <c:layout>
        <c:manualLayout>
          <c:xMode val="edge"/>
          <c:yMode val="edge"/>
          <c:x val="0.20802917575639837"/>
          <c:y val="0.9120870425321463"/>
        </c:manualLayout>
      </c:layout>
      <c:overlay val="0"/>
      <c:txPr>
        <a:bodyPr/>
        <a:lstStyle/>
        <a:p>
          <a:pPr lvl="0">
            <a:defRPr b="0" i="0" sz="1000">
              <a:solidFill>
                <a:srgbClr val="000000"/>
              </a:solidFill>
              <a:latin typeface="+mn-lt"/>
            </a:defRPr>
          </a:pPr>
        </a:p>
      </c:txPr>
    </c:legend>
    <c:plotVisOnly val="1"/>
  </c:chart>
</c:chartSpace>
</file>

<file path=xl/charts/chart1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5405088594300839"/>
          <c:y val="0.1281902173575821"/>
          <c:w val="0.9289442862439585"/>
          <c:h val="0.598543089915179"/>
        </c:manualLayout>
      </c:layout>
      <c:lineChart>
        <c:ser>
          <c:idx val="0"/>
          <c:order val="0"/>
          <c:tx>
            <c:v>%con T. bien puesto</c:v>
          </c:tx>
          <c:spPr>
            <a:ln cmpd="sng" w="19050">
              <a:solidFill>
                <a:srgbClr val="7030A0">
                  <a:alpha val="98823"/>
                </a:srgbClr>
              </a:solidFill>
            </a:ln>
          </c:spPr>
          <c:marker>
            <c:symbol val="circle"/>
            <c:size val="6"/>
            <c:spPr>
              <a:solidFill>
                <a:srgbClr val="7030A0">
                  <a:alpha val="98823"/>
                </a:srgbClr>
              </a:solidFill>
              <a:ln cmpd="sng">
                <a:solidFill>
                  <a:srgbClr val="7030A0">
                    <a:alpha val="98823"/>
                  </a:srgbClr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y gráficos Lugar'!$C$215:$C$242</c:f>
            </c:strRef>
          </c:cat>
          <c:val>
            <c:numRef>
              <c:f>'Cuadros y gráficos Lugar'!$J$215:$J$242</c:f>
              <c:numCache/>
            </c:numRef>
          </c:val>
          <c:smooth val="0"/>
        </c:ser>
        <c:ser>
          <c:idx val="1"/>
          <c:order val="1"/>
          <c:tx>
            <c:v>% Tapabocas mal puesto</c:v>
          </c:tx>
          <c:spPr>
            <a:ln cmpd="sng" w="19050">
              <a:solidFill>
                <a:srgbClr val="002060">
                  <a:alpha val="100000"/>
                </a:srgbClr>
              </a:solidFill>
            </a:ln>
          </c:spPr>
          <c:marker>
            <c:symbol val="circle"/>
            <c:size val="6"/>
            <c:spPr>
              <a:solidFill>
                <a:srgbClr val="002060">
                  <a:alpha val="100000"/>
                </a:srgbClr>
              </a:solidFill>
              <a:ln cmpd="sng">
                <a:solidFill>
                  <a:srgbClr val="002060">
                    <a:alpha val="100000"/>
                  </a:srgbClr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y gráficos Lugar'!$C$215:$C$242</c:f>
            </c:strRef>
          </c:cat>
          <c:val>
            <c:numRef>
              <c:f>'Cuadros y gráficos Lugar'!$K$215:$K$242</c:f>
              <c:numCache/>
            </c:numRef>
          </c:val>
          <c:smooth val="0"/>
        </c:ser>
        <c:ser>
          <c:idx val="2"/>
          <c:order val="2"/>
          <c:tx>
            <c:v>% Sin tapabocas</c:v>
          </c:tx>
          <c:spPr>
            <a:ln cmpd="sng" w="19050">
              <a:solidFill>
                <a:srgbClr val="FF0000">
                  <a:alpha val="42745"/>
                </a:srgbClr>
              </a:solidFill>
            </a:ln>
          </c:spPr>
          <c:marker>
            <c:symbol val="circle"/>
            <c:size val="6"/>
            <c:spPr>
              <a:solidFill>
                <a:srgbClr val="FF0000">
                  <a:alpha val="42745"/>
                </a:srgbClr>
              </a:solidFill>
              <a:ln cmpd="sng">
                <a:solidFill>
                  <a:srgbClr val="FF0000">
                    <a:alpha val="42745"/>
                  </a:srgbClr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y gráficos Lugar'!$C$215:$C$242</c:f>
            </c:strRef>
          </c:cat>
          <c:val>
            <c:numRef>
              <c:f>'Cuadros y gráficos Lugar'!$L$215:$L$242</c:f>
              <c:numCache/>
            </c:numRef>
          </c:val>
          <c:smooth val="0"/>
        </c:ser>
        <c:axId val="869365789"/>
        <c:axId val="689633127"/>
      </c:lineChart>
      <c:catAx>
        <c:axId val="86936578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-5400000"/>
          <a:lstStyle/>
          <a:p>
            <a:pPr lvl="0">
              <a:defRPr b="1" i="0" sz="800">
                <a:solidFill>
                  <a:srgbClr val="000000"/>
                </a:solidFill>
                <a:latin typeface="+mn-lt"/>
              </a:defRPr>
            </a:pPr>
          </a:p>
        </c:txPr>
        <c:crossAx val="689633127"/>
      </c:catAx>
      <c:valAx>
        <c:axId val="689633127"/>
        <c:scaling>
          <c:orientation val="minMax"/>
          <c:max val="1.0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869365789"/>
      </c:valAx>
    </c:plotArea>
    <c:legend>
      <c:legendPos val="t"/>
      <c:layout>
        <c:manualLayout>
          <c:xMode val="edge"/>
          <c:yMode val="edge"/>
          <c:x val="0.20802917575639837"/>
          <c:y val="0.9120870425321463"/>
        </c:manualLayout>
      </c:layout>
      <c:overlay val="0"/>
      <c:txPr>
        <a:bodyPr/>
        <a:lstStyle/>
        <a:p>
          <a:pPr lvl="0">
            <a:defRPr b="0" i="0" sz="1000">
              <a:solidFill>
                <a:srgbClr val="000000"/>
              </a:solidFill>
              <a:latin typeface="+mn-lt"/>
            </a:defRPr>
          </a:pPr>
        </a:p>
      </c:txPr>
    </c:legend>
    <c:plotVisOnly val="1"/>
  </c:chart>
</c:chartSpace>
</file>

<file path=xl/charts/chart1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5405088594300839"/>
          <c:y val="0.2009848695383665"/>
          <c:w val="0.9289442862439585"/>
          <c:h val="0.5257484946734599"/>
        </c:manualLayout>
      </c:layout>
      <c:lineChart>
        <c:ser>
          <c:idx val="0"/>
          <c:order val="0"/>
          <c:tx>
            <c:v>%con T. bien puesto</c:v>
          </c:tx>
          <c:spPr>
            <a:ln cmpd="sng" w="19050">
              <a:solidFill>
                <a:srgbClr val="7030A0">
                  <a:alpha val="98823"/>
                </a:srgbClr>
              </a:solidFill>
            </a:ln>
          </c:spPr>
          <c:marker>
            <c:symbol val="circle"/>
            <c:size val="6"/>
            <c:spPr>
              <a:solidFill>
                <a:srgbClr val="7030A0">
                  <a:alpha val="98823"/>
                </a:srgbClr>
              </a:solidFill>
              <a:ln cmpd="sng">
                <a:solidFill>
                  <a:srgbClr val="7030A0">
                    <a:alpha val="98823"/>
                  </a:srgbClr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y gráficos Lugar'!$D$303:$D$332</c:f>
            </c:strRef>
          </c:cat>
          <c:val>
            <c:numRef>
              <c:f>'Cuadros y gráficos Lugar'!$K$303:$K$332</c:f>
              <c:numCache/>
            </c:numRef>
          </c:val>
          <c:smooth val="0"/>
        </c:ser>
        <c:ser>
          <c:idx val="1"/>
          <c:order val="1"/>
          <c:tx>
            <c:v>% Tapabocas mal puesto</c:v>
          </c:tx>
          <c:spPr>
            <a:ln cmpd="sng" w="19050">
              <a:solidFill>
                <a:srgbClr val="002060">
                  <a:alpha val="100000"/>
                </a:srgbClr>
              </a:solidFill>
            </a:ln>
          </c:spPr>
          <c:marker>
            <c:symbol val="circle"/>
            <c:size val="6"/>
            <c:spPr>
              <a:solidFill>
                <a:srgbClr val="002060">
                  <a:alpha val="100000"/>
                </a:srgbClr>
              </a:solidFill>
              <a:ln cmpd="sng">
                <a:solidFill>
                  <a:srgbClr val="002060">
                    <a:alpha val="100000"/>
                  </a:srgbClr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y gráficos Lugar'!$D$303:$D$332</c:f>
            </c:strRef>
          </c:cat>
          <c:val>
            <c:numRef>
              <c:f>'Cuadros y gráficos Lugar'!$L$303:$L$332</c:f>
              <c:numCache/>
            </c:numRef>
          </c:val>
          <c:smooth val="0"/>
        </c:ser>
        <c:ser>
          <c:idx val="2"/>
          <c:order val="2"/>
          <c:tx>
            <c:v>% Sin tapabocas</c:v>
          </c:tx>
          <c:spPr>
            <a:ln cmpd="sng" w="19050">
              <a:solidFill>
                <a:srgbClr val="FF0000">
                  <a:alpha val="42745"/>
                </a:srgbClr>
              </a:solidFill>
            </a:ln>
          </c:spPr>
          <c:marker>
            <c:symbol val="circle"/>
            <c:size val="6"/>
            <c:spPr>
              <a:solidFill>
                <a:srgbClr val="FF0000">
                  <a:alpha val="42745"/>
                </a:srgbClr>
              </a:solidFill>
              <a:ln cmpd="sng">
                <a:solidFill>
                  <a:srgbClr val="FF0000">
                    <a:alpha val="42745"/>
                  </a:srgbClr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 b="1" i="0" sz="8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y gráficos Lugar'!$D$303:$D$332</c:f>
            </c:strRef>
          </c:cat>
          <c:val>
            <c:numRef>
              <c:f>'Cuadros y gráficos Lugar'!$M$303:$M$332</c:f>
              <c:numCache/>
            </c:numRef>
          </c:val>
          <c:smooth val="0"/>
        </c:ser>
        <c:axId val="1776633250"/>
        <c:axId val="271742122"/>
      </c:lineChart>
      <c:catAx>
        <c:axId val="177663325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-5400000"/>
          <a:lstStyle/>
          <a:p>
            <a:pPr lvl="0">
              <a:defRPr b="1" i="0" sz="800">
                <a:solidFill>
                  <a:srgbClr val="000000"/>
                </a:solidFill>
                <a:latin typeface="+mn-lt"/>
              </a:defRPr>
            </a:pPr>
          </a:p>
        </c:txPr>
        <c:crossAx val="271742122"/>
      </c:catAx>
      <c:valAx>
        <c:axId val="271742122"/>
        <c:scaling>
          <c:orientation val="minMax"/>
          <c:max val="1.0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776633250"/>
      </c:valAx>
    </c:plotArea>
    <c:legend>
      <c:legendPos val="t"/>
      <c:layout>
        <c:manualLayout>
          <c:xMode val="edge"/>
          <c:yMode val="edge"/>
          <c:x val="0.20802917575639837"/>
          <c:y val="0.9120870425321463"/>
        </c:manualLayout>
      </c:layout>
      <c:overlay val="0"/>
      <c:txPr>
        <a:bodyPr/>
        <a:lstStyle/>
        <a:p>
          <a:pPr lvl="0">
            <a:defRPr b="0" i="0" sz="1000">
              <a:solidFill>
                <a:srgbClr val="000000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000000"/>
                </a:solidFill>
                <a:latin typeface="+mn-lt"/>
              </a:defRPr>
            </a:pPr>
            <a:r>
              <a:rPr b="1" i="0" sz="1400">
                <a:solidFill>
                  <a:srgbClr val="000000"/>
                </a:solidFill>
                <a:latin typeface="+mn-lt"/>
              </a:rPr>
              <a:t>Total Vendedores observados por localidad  
 </a:t>
            </a:r>
          </a:p>
        </c:rich>
      </c:tx>
      <c:overlay val="0"/>
    </c:title>
    <c:plotArea>
      <c:layout>
        <c:manualLayout>
          <c:xMode val="edge"/>
          <c:yMode val="edge"/>
          <c:x val="0.27471434820647417"/>
          <c:y val="0.09127244340359093"/>
          <c:w val="0.6947300962379702"/>
          <c:h val="0.8743793911007025"/>
        </c:manualLayout>
      </c:layout>
      <c:barChart>
        <c:barDir val="bar"/>
        <c:ser>
          <c:idx val="0"/>
          <c:order val="0"/>
          <c:tx>
            <c:v>T Vendedores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generales'!$B$55:$B$73</c:f>
            </c:strRef>
          </c:cat>
          <c:val>
            <c:numRef>
              <c:f>'Cuadros generales'!$G$55:$G$73</c:f>
              <c:numCache/>
            </c:numRef>
          </c:val>
        </c:ser>
        <c:axId val="1776901636"/>
        <c:axId val="1176678957"/>
      </c:barChart>
      <c:catAx>
        <c:axId val="1776901636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176678957"/>
      </c:catAx>
      <c:valAx>
        <c:axId val="117667895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76901636"/>
        <c:crosses val="max"/>
      </c:valAx>
    </c:plotArea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Century Gothic"/>
              </a:defRPr>
            </a:pPr>
            <a:r>
              <a:rPr b="0" i="0" sz="1400">
                <a:solidFill>
                  <a:srgbClr val="757575"/>
                </a:solidFill>
                <a:latin typeface="Century Gothic"/>
              </a:rPr>
              <a:t>Total personas</a:t>
            </a:r>
          </a:p>
        </c:rich>
      </c:tx>
      <c:overlay val="0"/>
    </c:title>
    <c:plotArea>
      <c:layout>
        <c:manualLayout>
          <c:xMode val="edge"/>
          <c:yMode val="edge"/>
          <c:x val="0.13532502187226597"/>
          <c:y val="0.11391643670021108"/>
          <c:w val="0.7257061054714056"/>
          <c:h val="0.7546578556963333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7030A0"/>
              </a:solidFill>
            </c:spPr>
          </c:dPt>
          <c:dPt>
            <c:idx val="1"/>
            <c:spPr>
              <a:solidFill>
                <a:srgbClr val="E5DFEC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'Cuadros generales'!$B$14:$B$15</c:f>
            </c:strRef>
          </c:cat>
          <c:val>
            <c:numRef>
              <c:f>'Cuadros generales'!$C$14:$C$15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b="0" i="0" sz="1000">
              <a:solidFill>
                <a:srgbClr val="1A1A1A"/>
              </a:solidFill>
              <a:latin typeface="Century Gothic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000000"/>
                </a:solidFill>
                <a:latin typeface="+mn-lt"/>
              </a:defRPr>
            </a:pPr>
            <a:r>
              <a:rPr b="0" i="0" sz="1400">
                <a:solidFill>
                  <a:srgbClr val="000000"/>
                </a:solidFill>
                <a:latin typeface="+mn-lt"/>
              </a:rPr>
              <a:t>Compartivo vendedores informales por 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% con tapabocas</c:v>
          </c:tx>
          <c:spPr>
            <a:solidFill>
              <a:srgbClr val="FFC000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8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generales'!$K$55:$K$73</c:f>
            </c:strRef>
          </c:cat>
          <c:val>
            <c:numRef>
              <c:f>'Cuadros generales'!$L$55:$L$73</c:f>
              <c:numCache/>
            </c:numRef>
          </c:val>
        </c:ser>
        <c:ser>
          <c:idx val="1"/>
          <c:order val="1"/>
          <c:tx>
            <c:v>% Tapabocas bien puesto</c:v>
          </c:tx>
          <c:spPr>
            <a:solidFill>
              <a:srgbClr val="7030A0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8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generales'!$K$55:$K$73</c:f>
            </c:strRef>
          </c:cat>
          <c:val>
            <c:numRef>
              <c:f>'Cuadros generales'!$M$55:$M$73</c:f>
              <c:numCache/>
            </c:numRef>
          </c:val>
        </c:ser>
        <c:axId val="732235558"/>
        <c:axId val="195069978"/>
      </c:barChart>
      <c:catAx>
        <c:axId val="73223555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-5400000"/>
          <a:lstStyle/>
          <a:p>
            <a:pPr lvl="0">
              <a:defRPr b="0" i="0" sz="900">
                <a:solidFill>
                  <a:srgbClr val="000000"/>
                </a:solidFill>
                <a:latin typeface="Century Gothic"/>
              </a:defRPr>
            </a:pPr>
          </a:p>
        </c:txPr>
        <c:crossAx val="195069978"/>
      </c:catAx>
      <c:valAx>
        <c:axId val="19506997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32235558"/>
      </c:valAx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000000"/>
              </a:solidFill>
              <a:latin typeface="Century Gothic"/>
            </a:defRPr>
          </a:pPr>
        </a:p>
      </c:txPr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000000"/>
                </a:solidFill>
                <a:latin typeface="Century Gothic"/>
              </a:defRPr>
            </a:pPr>
            <a:r>
              <a:rPr b="0" i="0" sz="1400">
                <a:solidFill>
                  <a:srgbClr val="000000"/>
                </a:solidFill>
                <a:latin typeface="Century Gothic"/>
              </a:rPr>
              <a:t>Comparativo localidades 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% Uso Tapabocas</c:v>
          </c:tx>
          <c:spPr>
            <a:solidFill>
              <a:srgbClr val="FFC000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8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generales'!$K$28:$K$46</c:f>
            </c:strRef>
          </c:cat>
          <c:val>
            <c:numRef>
              <c:f>'Cuadros generales'!$L$28:$L$46</c:f>
              <c:numCache/>
            </c:numRef>
          </c:val>
        </c:ser>
        <c:ser>
          <c:idx val="1"/>
          <c:order val="1"/>
          <c:tx>
            <c:v>% Bien puesto</c:v>
          </c:tx>
          <c:spPr>
            <a:solidFill>
              <a:srgbClr val="7030A0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8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generales'!$K$28:$K$46</c:f>
            </c:strRef>
          </c:cat>
          <c:val>
            <c:numRef>
              <c:f>'Cuadros generales'!$M$28:$M$46</c:f>
              <c:numCache/>
            </c:numRef>
          </c:val>
        </c:ser>
        <c:axId val="860578717"/>
        <c:axId val="1926971965"/>
      </c:barChart>
      <c:catAx>
        <c:axId val="86057871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-5400000"/>
          <a:lstStyle/>
          <a:p>
            <a:pPr lvl="0">
              <a:defRPr b="0" i="0" sz="900">
                <a:solidFill>
                  <a:srgbClr val="000000"/>
                </a:solidFill>
                <a:latin typeface="Century Gothic"/>
              </a:defRPr>
            </a:pPr>
          </a:p>
        </c:txPr>
        <c:crossAx val="1926971965"/>
      </c:catAx>
      <c:valAx>
        <c:axId val="1926971965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60578717"/>
      </c:valAx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000000"/>
              </a:solidFill>
              <a:latin typeface="Century Gothic"/>
            </a:defRPr>
          </a:pPr>
        </a:p>
      </c:txPr>
    </c:legend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000000"/>
                </a:solidFill>
                <a:latin typeface="+mn-lt"/>
              </a:defRPr>
            </a:pPr>
            <a:r>
              <a:rPr b="0" i="0" sz="1400">
                <a:solidFill>
                  <a:srgbClr val="000000"/>
                </a:solidFill>
                <a:latin typeface="+mn-lt"/>
              </a:rPr>
              <a:t>Compartivo uso de tapabocas por lugar de recolección</a:t>
            </a:r>
          </a:p>
        </c:rich>
      </c:tx>
      <c:layout>
        <c:manualLayout>
          <c:xMode val="edge"/>
          <c:yMode val="edge"/>
          <c:x val="0.1503641354353356"/>
          <c:y val="0.0"/>
        </c:manualLayout>
      </c:layout>
      <c:overlay val="0"/>
    </c:title>
    <c:plotArea>
      <c:layout/>
      <c:barChart>
        <c:barDir val="col"/>
        <c:ser>
          <c:idx val="0"/>
          <c:order val="0"/>
          <c:tx>
            <c:v>% P con tapabocas</c:v>
          </c:tx>
          <c:spPr>
            <a:solidFill>
              <a:srgbClr val="FFC000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generales'!$B$133:$B$135</c:f>
            </c:strRef>
          </c:cat>
          <c:val>
            <c:numRef>
              <c:f>'Cuadros generales'!$H$133:$H$135</c:f>
              <c:numCache/>
            </c:numRef>
          </c:val>
        </c:ser>
        <c:ser>
          <c:idx val="1"/>
          <c:order val="1"/>
          <c:tx>
            <c:v>% Bien puesto</c:v>
          </c:tx>
          <c:spPr>
            <a:solidFill>
              <a:srgbClr val="7030A0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generales'!$B$133:$B$135</c:f>
            </c:strRef>
          </c:cat>
          <c:val>
            <c:numRef>
              <c:f>'Cuadros generales'!$I$133:$I$135</c:f>
              <c:numCache/>
            </c:numRef>
          </c:val>
        </c:ser>
        <c:axId val="1722713737"/>
        <c:axId val="603938506"/>
      </c:barChart>
      <c:catAx>
        <c:axId val="172271373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0"/>
          <a:lstStyle/>
          <a:p>
            <a:pPr lvl="0">
              <a:defRPr b="0" i="0" sz="1000">
                <a:solidFill>
                  <a:srgbClr val="000000"/>
                </a:solidFill>
                <a:latin typeface="Century Gothic"/>
              </a:defRPr>
            </a:pPr>
          </a:p>
        </c:txPr>
        <c:crossAx val="603938506"/>
      </c:catAx>
      <c:valAx>
        <c:axId val="603938506"/>
        <c:scaling>
          <c:orientation val="minMax"/>
          <c:max val="1.0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22713737"/>
        <c:majorUnit val="0.05000000000000001"/>
      </c:valAx>
    </c:plotArea>
    <c:legend>
      <c:legendPos val="b"/>
      <c:overlay val="0"/>
      <c:txPr>
        <a:bodyPr/>
        <a:lstStyle/>
        <a:p>
          <a:pPr lvl="0">
            <a:defRPr b="0" i="0" sz="1000">
              <a:solidFill>
                <a:srgbClr val="1A1A1A"/>
              </a:solidFill>
              <a:latin typeface="Century Gothic"/>
            </a:defRPr>
          </a:pPr>
        </a:p>
      </c:txPr>
    </c:legend>
    <c:plotVisOnly val="1"/>
  </c:chart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000000"/>
                </a:solidFill>
                <a:latin typeface="Century Gothic"/>
              </a:defRPr>
            </a:pPr>
            <a:r>
              <a:rPr b="0" i="0" sz="1400">
                <a:solidFill>
                  <a:srgbClr val="000000"/>
                </a:solidFill>
                <a:latin typeface="Century Gothic"/>
              </a:rPr>
              <a:t>Compartivo uso de tapabocas por lugar de recolección</a:t>
            </a:r>
          </a:p>
        </c:rich>
      </c:tx>
      <c:overlay val="0"/>
    </c:title>
    <c:plotArea>
      <c:layout>
        <c:manualLayout>
          <c:xMode val="edge"/>
          <c:yMode val="edge"/>
          <c:x val="0.02013629547801072"/>
          <c:y val="0.26023623929594786"/>
          <c:w val="0.9597274090439786"/>
          <c:h val="0.49459027015263474"/>
        </c:manualLayout>
      </c:layout>
      <c:barChart>
        <c:barDir val="col"/>
        <c:ser>
          <c:idx val="0"/>
          <c:order val="0"/>
          <c:tx>
            <c:v>% P con tapabocas</c:v>
          </c:tx>
          <c:spPr>
            <a:solidFill>
              <a:srgbClr val="FFC000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solidFill>
                      <a:srgbClr val="000000"/>
                    </a:solidFill>
                    <a:latin typeface="Century Gothic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generales'!$B$151:$B$153</c:f>
            </c:strRef>
          </c:cat>
          <c:val>
            <c:numRef>
              <c:f>'Cuadros generales'!$H$151:$H$153</c:f>
              <c:numCache/>
            </c:numRef>
          </c:val>
        </c:ser>
        <c:ser>
          <c:idx val="1"/>
          <c:order val="1"/>
          <c:tx>
            <c:v>% Bien puesto</c:v>
          </c:tx>
          <c:spPr>
            <a:solidFill>
              <a:srgbClr val="7030A0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latin typeface="Century Gothic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generales'!$B$151:$B$153</c:f>
            </c:strRef>
          </c:cat>
          <c:val>
            <c:numRef>
              <c:f>'Cuadros generales'!$I$151:$I$153</c:f>
              <c:numCache/>
            </c:numRef>
          </c:val>
        </c:ser>
        <c:axId val="1409145712"/>
        <c:axId val="2092670967"/>
      </c:barChart>
      <c:catAx>
        <c:axId val="1409145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0"/>
          <a:lstStyle/>
          <a:p>
            <a:pPr lvl="0">
              <a:defRPr b="0" i="0" sz="900">
                <a:solidFill>
                  <a:srgbClr val="000000"/>
                </a:solidFill>
                <a:latin typeface="Century Gothic"/>
              </a:defRPr>
            </a:pPr>
          </a:p>
        </c:txPr>
        <c:crossAx val="2092670967"/>
      </c:catAx>
      <c:valAx>
        <c:axId val="2092670967"/>
        <c:scaling>
          <c:orientation val="minMax"/>
          <c:max val="1.0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09145712"/>
        <c:majorUnit val="0.05000000000000001"/>
      </c:valAx>
    </c:plotArea>
    <c:legend>
      <c:legendPos val="b"/>
      <c:overlay val="0"/>
      <c:txPr>
        <a:bodyPr/>
        <a:lstStyle/>
        <a:p>
          <a:pPr lvl="0">
            <a:defRPr b="0" i="0" sz="1000">
              <a:solidFill>
                <a:srgbClr val="1A1A1A"/>
              </a:solidFill>
              <a:latin typeface="Century Gothic"/>
            </a:defRPr>
          </a:pPr>
        </a:p>
      </c:txPr>
    </c:legend>
    <c:plotVisOnly val="1"/>
  </c:chart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000000"/>
                </a:solidFill>
                <a:latin typeface="Century Gothic"/>
              </a:defRPr>
            </a:pPr>
            <a:r>
              <a:rPr b="0" i="0" sz="1400">
                <a:solidFill>
                  <a:srgbClr val="000000"/>
                </a:solidFill>
                <a:latin typeface="Century Gothic"/>
              </a:rPr>
              <a:t>% Uso de tapabocas</a:t>
            </a:r>
          </a:p>
        </c:rich>
      </c:tx>
      <c:overlay val="0"/>
    </c:title>
    <c:plotArea>
      <c:layout>
        <c:manualLayout>
          <c:xMode val="edge"/>
          <c:yMode val="edge"/>
          <c:x val="0.030555555555555555"/>
          <c:y val="0.18097222222222226"/>
          <c:w val="0.9388888888888889"/>
          <c:h val="0.7208876494604841"/>
        </c:manualLayout>
      </c:layout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Pt>
            <c:idx val="0"/>
            <c:spPr>
              <a:solidFill>
                <a:srgbClr val="FFC000"/>
              </a:solidFill>
              <a:ln cmpd="sng"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7030A0"/>
              </a:solidFill>
              <a:ln cmpd="sng">
                <a:solidFill>
                  <a:srgbClr val="000000"/>
                </a:solidFill>
              </a:ln>
            </c:spPr>
          </c:dPt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generales'!$B$17:$B$18</c:f>
            </c:strRef>
          </c:cat>
          <c:val>
            <c:numRef>
              <c:f>'Cuadros generales'!$D$17:$D$18</c:f>
              <c:numCache/>
            </c:numRef>
          </c:val>
        </c:ser>
        <c:axId val="1962910058"/>
        <c:axId val="610304632"/>
      </c:barChart>
      <c:catAx>
        <c:axId val="196291005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Century Gothic"/>
              </a:defRPr>
            </a:pPr>
          </a:p>
        </c:txPr>
        <c:crossAx val="610304632"/>
      </c:catAx>
      <c:valAx>
        <c:axId val="610304632"/>
        <c:scaling>
          <c:orientation val="minMax"/>
          <c:min val="0.1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62910058"/>
      </c:valAx>
    </c:plotArea>
    <c:plotVisOnly val="1"/>
  </c:chart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5405088594300839"/>
          <c:y val="0.21175432199503708"/>
          <c:w val="0.9289442862439585"/>
          <c:h val="0.5149788950184292"/>
        </c:manualLayout>
      </c:layout>
      <c:lineChart>
        <c:ser>
          <c:idx val="0"/>
          <c:order val="0"/>
          <c:tx>
            <c:v>%con T. bien puesto</c:v>
          </c:tx>
          <c:spPr>
            <a:ln cmpd="sng" w="19050">
              <a:solidFill>
                <a:srgbClr val="7030A0">
                  <a:alpha val="98823"/>
                </a:srgbClr>
              </a:solidFill>
            </a:ln>
          </c:spPr>
          <c:marker>
            <c:symbol val="circle"/>
            <c:size val="6"/>
            <c:spPr>
              <a:solidFill>
                <a:srgbClr val="7030A0">
                  <a:alpha val="98823"/>
                </a:srgbClr>
              </a:solidFill>
              <a:ln cmpd="sng">
                <a:solidFill>
                  <a:srgbClr val="7030A0">
                    <a:alpha val="98823"/>
                  </a:srgbClr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y gráficos Lugar'!$C$51:$C$80</c:f>
            </c:strRef>
          </c:cat>
          <c:val>
            <c:numRef>
              <c:f>'Cuadros y gráficos Lugar'!$J$51:$J$80</c:f>
              <c:numCache/>
            </c:numRef>
          </c:val>
          <c:smooth val="0"/>
        </c:ser>
        <c:ser>
          <c:idx val="1"/>
          <c:order val="1"/>
          <c:tx>
            <c:v>% Tapabocas mal puesto</c:v>
          </c:tx>
          <c:spPr>
            <a:ln cmpd="sng" w="19050">
              <a:solidFill>
                <a:srgbClr val="002060">
                  <a:alpha val="100000"/>
                </a:srgbClr>
              </a:solidFill>
            </a:ln>
          </c:spPr>
          <c:marker>
            <c:symbol val="circle"/>
            <c:size val="6"/>
            <c:spPr>
              <a:solidFill>
                <a:srgbClr val="002060">
                  <a:alpha val="100000"/>
                </a:srgbClr>
              </a:solidFill>
              <a:ln cmpd="sng">
                <a:solidFill>
                  <a:srgbClr val="002060">
                    <a:alpha val="100000"/>
                  </a:srgbClr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 b="0" i="0" sz="10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y gráficos Lugar'!$C$51:$C$80</c:f>
            </c:strRef>
          </c:cat>
          <c:val>
            <c:numRef>
              <c:f>'Cuadros y gráficos Lugar'!$K$51:$K$80</c:f>
              <c:numCache/>
            </c:numRef>
          </c:val>
          <c:smooth val="0"/>
        </c:ser>
        <c:ser>
          <c:idx val="2"/>
          <c:order val="2"/>
          <c:tx>
            <c:v>% Sin tapabocas</c:v>
          </c:tx>
          <c:spPr>
            <a:ln cmpd="sng" w="19050">
              <a:solidFill>
                <a:srgbClr val="FF0000">
                  <a:alpha val="42745"/>
                </a:srgbClr>
              </a:solidFill>
            </a:ln>
          </c:spPr>
          <c:marker>
            <c:symbol val="circle"/>
            <c:size val="6"/>
            <c:spPr>
              <a:solidFill>
                <a:srgbClr val="FF0000">
                  <a:alpha val="42745"/>
                </a:srgbClr>
              </a:solidFill>
              <a:ln cmpd="sng">
                <a:solidFill>
                  <a:srgbClr val="FF0000">
                    <a:alpha val="42745"/>
                  </a:srgbClr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'Cuadros y gráficos Lugar'!$C$51:$C$80</c:f>
            </c:strRef>
          </c:cat>
          <c:val>
            <c:numRef>
              <c:f>'Cuadros y gráficos Lugar'!$L$51:$L$80</c:f>
              <c:numCache/>
            </c:numRef>
          </c:val>
          <c:smooth val="0"/>
        </c:ser>
        <c:axId val="1785749283"/>
        <c:axId val="1498861121"/>
      </c:lineChart>
      <c:catAx>
        <c:axId val="178574928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-5400000"/>
          <a:lstStyle/>
          <a:p>
            <a:pPr lvl="0">
              <a:defRPr b="1" i="0" sz="900">
                <a:solidFill>
                  <a:srgbClr val="000000"/>
                </a:solidFill>
                <a:latin typeface="+mn-lt"/>
              </a:defRPr>
            </a:pPr>
          </a:p>
        </c:txPr>
        <c:crossAx val="1498861121"/>
      </c:catAx>
      <c:valAx>
        <c:axId val="1498861121"/>
        <c:scaling>
          <c:orientation val="minMax"/>
          <c:max val="1.0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785749283"/>
      </c:valAx>
    </c:plotArea>
    <c:legend>
      <c:legendPos val="t"/>
      <c:layout>
        <c:manualLayout>
          <c:xMode val="edge"/>
          <c:yMode val="edge"/>
          <c:x val="0.32158227648211424"/>
          <c:y val="0.9244621148089952"/>
        </c:manualLayout>
      </c:layout>
      <c:overlay val="0"/>
      <c:txPr>
        <a:bodyPr/>
        <a:lstStyle/>
        <a:p>
          <a:pPr lvl="0">
            <a:defRPr b="1" i="0" sz="1000">
              <a:solidFill>
                <a:srgbClr val="000000"/>
              </a:solidFill>
              <a:latin typeface="+mn-lt"/>
            </a:defRPr>
          </a:pPr>
        </a:p>
      </c:txPr>
    </c:legend>
    <c:plotVisOnly val="1"/>
  </c:chart>
</c:chartSpace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chart" Target="../charts/chart10.xml"/><Relationship Id="rId3" Type="http://schemas.openxmlformats.org/officeDocument/2006/relationships/chart" Target="../charts/chart11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504825</xdr:colOff>
      <xdr:row>25</xdr:row>
      <xdr:rowOff>19050</xdr:rowOff>
    </xdr:from>
    <xdr:ext cx="4572000" cy="4267200"/>
    <xdr:graphicFrame>
      <xdr:nvGraphicFramePr>
        <xdr:cNvPr id="1431339480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13</xdr:col>
      <xdr:colOff>866775</xdr:colOff>
      <xdr:row>50</xdr:row>
      <xdr:rowOff>19050</xdr:rowOff>
    </xdr:from>
    <xdr:ext cx="5076825" cy="4924425"/>
    <xdr:graphicFrame>
      <xdr:nvGraphicFramePr>
        <xdr:cNvPr id="137031512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6</xdr:col>
      <xdr:colOff>85725</xdr:colOff>
      <xdr:row>5</xdr:row>
      <xdr:rowOff>9525</xdr:rowOff>
    </xdr:from>
    <xdr:ext cx="3190875" cy="3190875"/>
    <xdr:graphicFrame>
      <xdr:nvGraphicFramePr>
        <xdr:cNvPr id="762026065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18</xdr:col>
      <xdr:colOff>1038225</xdr:colOff>
      <xdr:row>53</xdr:row>
      <xdr:rowOff>66675</xdr:rowOff>
    </xdr:from>
    <xdr:ext cx="6038850" cy="3400425"/>
    <xdr:graphicFrame>
      <xdr:nvGraphicFramePr>
        <xdr:cNvPr id="2028216044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17</xdr:col>
      <xdr:colOff>381000</xdr:colOff>
      <xdr:row>23</xdr:row>
      <xdr:rowOff>85725</xdr:rowOff>
    </xdr:from>
    <xdr:ext cx="6457950" cy="3400425"/>
    <xdr:graphicFrame>
      <xdr:nvGraphicFramePr>
        <xdr:cNvPr id="436564675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10</xdr:col>
      <xdr:colOff>57150</xdr:colOff>
      <xdr:row>127</xdr:row>
      <xdr:rowOff>104775</xdr:rowOff>
    </xdr:from>
    <xdr:ext cx="5705475" cy="2752725"/>
    <xdr:graphicFrame>
      <xdr:nvGraphicFramePr>
        <xdr:cNvPr id="623748688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  <xdr:oneCellAnchor>
    <xdr:from>
      <xdr:col>10</xdr:col>
      <xdr:colOff>314325</xdr:colOff>
      <xdr:row>144</xdr:row>
      <xdr:rowOff>38100</xdr:rowOff>
    </xdr:from>
    <xdr:ext cx="5610225" cy="2609850"/>
    <xdr:graphicFrame>
      <xdr:nvGraphicFramePr>
        <xdr:cNvPr id="1993444616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7"/>
        </a:graphicData>
      </a:graphic>
    </xdr:graphicFrame>
    <xdr:clientData fLocksWithSheet="0"/>
  </xdr:oneCellAnchor>
  <xdr:oneCellAnchor>
    <xdr:from>
      <xdr:col>10</xdr:col>
      <xdr:colOff>47625</xdr:colOff>
      <xdr:row>6</xdr:row>
      <xdr:rowOff>28575</xdr:rowOff>
    </xdr:from>
    <xdr:ext cx="3790950" cy="2600325"/>
    <xdr:graphicFrame>
      <xdr:nvGraphicFramePr>
        <xdr:cNvPr id="1761042235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8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14</xdr:col>
      <xdr:colOff>466725</xdr:colOff>
      <xdr:row>49</xdr:row>
      <xdr:rowOff>85725</xdr:rowOff>
    </xdr:from>
    <xdr:ext cx="15782925" cy="5505450"/>
    <xdr:graphicFrame>
      <xdr:nvGraphicFramePr>
        <xdr:cNvPr id="635176078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14</xdr:col>
      <xdr:colOff>0</xdr:colOff>
      <xdr:row>133</xdr:row>
      <xdr:rowOff>0</xdr:rowOff>
    </xdr:from>
    <xdr:ext cx="12306300" cy="4010025"/>
    <xdr:graphicFrame>
      <xdr:nvGraphicFramePr>
        <xdr:cNvPr id="138819607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12</xdr:col>
      <xdr:colOff>438150</xdr:colOff>
      <xdr:row>213</xdr:row>
      <xdr:rowOff>85725</xdr:rowOff>
    </xdr:from>
    <xdr:ext cx="12515850" cy="4162425"/>
    <xdr:graphicFrame>
      <xdr:nvGraphicFramePr>
        <xdr:cNvPr id="1456540368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14</xdr:col>
      <xdr:colOff>276225</xdr:colOff>
      <xdr:row>298</xdr:row>
      <xdr:rowOff>57150</xdr:rowOff>
    </xdr:from>
    <xdr:ext cx="15782925" cy="6543675"/>
    <xdr:graphicFrame>
      <xdr:nvGraphicFramePr>
        <xdr:cNvPr id="1642054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</xdr:wsDr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C:/Users/Asus/Desktop/Graficos%20boletines%20general%20loc%20cuarentena.xlsx" TargetMode="External"/></Relationships>
</file>

<file path=xl/externalLinks/_rels/externalLink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C:/Users/observatorio/Desktop/Observatorio/2021/Boletines/Localidades%20Boletin%20corte%20%2020%2006%2021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Totales por localidad"/>
      <sheetName val="Cruces"/>
      <sheetName val="Datos agosto Sin"/>
      <sheetName val="Muestras por localidad"/>
      <sheetName val="Datos linea del tiempo"/>
      <sheetName val="Hoja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iámicas boletines"/>
      <sheetName val="Cuadros boletin"/>
      <sheetName val="base 20 06 2021"/>
      <sheetName val="Otros dinámicos por lugar"/>
      <sheetName val="Dinámicas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X277" sheet="Base corte al 19"/>
  </cacheSource>
  <cacheFields>
    <cacheField name="start" numFmtId="0">
      <sharedItems>
        <s v="2021-03-30T16:26:47.052-05:00"/>
        <s v="2021-04-16T09:11:48.098-05:00"/>
        <s v="2021-06-15T14:53:48.354-05:00"/>
        <s v="2021-06-16T14:30:33.527-05:00"/>
        <s v="2021-06-16T14:27:09.531-05:00"/>
        <s v="2021-06-16T14:34:33.578-05:00"/>
        <s v="2021-06-15T16:22:56.458-05:00"/>
        <s v="2021-04-07T17:13:58.713-05:00"/>
        <s v="2021-04-07T17:26:18.813-05:00"/>
        <s v="2021-04-07T17:24:04.215-05:00"/>
        <s v="2021-04-07T17:22:05.526-05:00"/>
        <s v="2021-04-07T17:19:53.452-05:00"/>
        <s v="2021-04-07T17:17:25.261-05:00"/>
        <s v="2021-04-07T17:11:33.092-05:00"/>
        <s v="2021-04-07T17:08:48.013-05:00"/>
        <s v="2021-04-07T17:06:17.646-05:00"/>
        <s v="2021-04-21T14:18:40.146-05:00"/>
        <s v="2021-04-07T17:04:07.812-05:00"/>
        <s v="2021-04-07T17:01:35.074-05:00"/>
        <s v="2021-02-22T14:08:20.080-05:00"/>
        <s v="2021-02-22T14:42:43.731-05:00"/>
        <s v="2021-02-22T14:45:58.868-05:00"/>
        <s v="2021-02-22T14:56:47.530-05:00"/>
        <s v="2021-02-22T14:59:00.209-05:00"/>
        <s v="2021-02-22T15:01:04.527-05:00"/>
        <s v="2021-02-22T15:05:51.917-05:00"/>
        <s v="2021-02-22T15:09:35.486-05:00"/>
        <s v="2021-02-23T15:38:32.165-05:00"/>
        <s v="2021-02-23T15:42:13.763-05:00"/>
        <s v="2021-02-23T15:46:07.359-05:00"/>
        <s v="2021-02-23T15:49:01.711-05:00"/>
        <s v="2021-02-23T15:52:18.626-05:00"/>
        <s v="2021-02-23T15:55:29.038-05:00"/>
        <s v="2021-02-23T15:58:41.908-05:00"/>
        <s v="2021-02-23T16:03:24.470-05:00"/>
        <s v="2021-02-25T16:39:05.578-05:00"/>
        <s v="2021-02-23T16:05:47.237-05:00"/>
        <s v="2021-02-23T16:13:32.038-05:00"/>
        <s v="2021-02-25T16:13:41.980-05:00"/>
        <s v="2021-02-25T16:17:08.122-05:00"/>
        <s v="2021-02-25T16:20:41.353-05:00"/>
        <s v="2021-02-25T16:24:44.251-05:00"/>
        <s v="2021-02-25T16:29:16.400-05:00"/>
        <s v="2021-02-25T16:32:52.267-05:00"/>
        <s v="2021-02-25T16:35:48.351-05:00"/>
        <s v="2021-03-04T18:19:19.730-05:00"/>
        <s v="2021-03-04T18:22:22.022-05:00"/>
        <s v="2021-03-04T16:02:28.590-05:00"/>
        <s v="2021-03-04T16:14:18.301-05:00"/>
        <s v="2021-03-04T17:46:33.731-05:00"/>
        <s v="2021-03-04T17:51:49.919-05:00"/>
        <s v="2021-03-04T17:55:21.222-05:00"/>
        <s v="2021-03-04T18:00:11.916-05:00"/>
        <s v="2021-03-04T18:25:03.883-05:00"/>
        <s v="2021-03-04T18:27:12.259-05:00"/>
        <s v="2021-03-04T18:29:54.977-05:00"/>
        <s v="2021-03-04T18:32:25.524-05:00"/>
        <s v="2021-03-05T16:10:41.091-05:00"/>
        <s v="2021-03-05T16:24:21.688-05:00"/>
        <s v="2021-03-05T16:27:41.900-05:00"/>
        <s v="2021-03-05T16:31:28.649-05:00"/>
        <s v="2021-03-05T16:34:21.190-05:00"/>
        <s v="2021-03-05T16:40:43.082-05:00"/>
        <s v="2021-03-05T16:46:22.818-05:00"/>
        <s v="2021-03-05T16:50:47.459-05:00"/>
        <s v="2021-03-05T16:54:16.847-05:00"/>
        <s v="2021-03-05T16:58:17.033-05:00"/>
        <s v="2021-03-05T17:01:43.595-05:00"/>
        <s v="2021-03-05T17:05:23.036-05:00"/>
        <s v="2021-04-07T16:45:27.252-05:00"/>
        <s v="2021-03-10T15:25:16.814-05:00"/>
        <s v="2021-03-10T15:30:14.746-05:00"/>
        <s v="2021-03-10T15:34:12.574-05:00"/>
        <s v="2021-03-10T15:38:24.480-05:00"/>
        <s v="2021-03-10T15:44:00.022-05:00"/>
        <s v="2021-03-10T15:48:52.848-05:00"/>
        <s v="2021-03-10T15:53:49.217-05:00"/>
        <s v="2021-03-10T15:57:32.996-05:00"/>
        <s v="2021-03-10T16:00:47.346-05:00"/>
        <s v="2021-03-10T16:04:18.249-05:00"/>
        <s v="2021-03-10T16:08:42.300-05:00"/>
        <s v="2021-03-10T16:13:36.398-05:00"/>
        <s v="2021-03-11T14:54:57.244-05:00"/>
        <s v="2021-03-11T14:57:52.957-05:00"/>
        <s v="2021-03-11T15:00:36.528-05:00"/>
        <s v="2021-03-11T15:03:09.372-05:00"/>
        <s v="2021-03-11T15:05:42.405-05:00"/>
        <s v="2021-03-11T15:07:47.227-05:00"/>
        <s v="2021-03-11T15:09:49.037-05:00"/>
        <s v="2021-03-11T15:13:15.480-05:00"/>
        <s v="2021-03-11T15:17:54.603-05:00"/>
        <s v="2021-03-11T15:20:33.868-05:00"/>
        <s v="2021-03-11T15:24:51.597-05:00"/>
        <s v="2021-03-11T15:27:21.534-05:00"/>
        <s v="2021-03-15T13:52:52.280-05:00"/>
        <s v="2021-03-15T13:59:37.422-05:00"/>
        <s v="2021-03-15T14:04:02.561-05:00"/>
        <s v="2021-03-15T14:07:16.184-05:00"/>
        <s v="2021-03-15T14:17:50.166-05:00"/>
        <s v="2021-03-15T14:21:13.090-05:00"/>
        <s v="2021-03-30T15:47:33.714-05:00"/>
        <s v="2021-03-30T15:58:57.682-05:00"/>
        <s v="2021-03-30T16:02:12.838-05:00"/>
        <s v="2021-03-30T16:04:38.597-05:00"/>
        <s v="2021-03-30T16:07:34.726-05:00"/>
        <s v="2021-03-30T16:09:52.404-05:00"/>
        <s v="2021-03-30T16:11:23.802-05:00"/>
        <s v="2021-03-30T16:16:46.179-05:00"/>
        <s v="2021-03-30T16:19:18.200-05:00"/>
        <s v="2021-03-30T16:21:51.747-05:00"/>
        <s v="2021-03-30T16:24:23.021-05:00"/>
        <s v="2021-03-31T14:03:05.546-05:00"/>
        <s v="2021-03-31T14:06:37.143-05:00"/>
        <s v="2021-03-31T14:12:58.525-05:00"/>
        <s v="2021-03-31T14:14:39.097-05:00"/>
        <s v="2021-03-31T14:19:17.991-05:00"/>
        <s v="2021-03-31T14:21:37.231-05:00"/>
        <s v="2021-06-17T13:16:26.596-05:00"/>
        <s v="2021-04-07T16:47:41.891-05:00"/>
        <s v="2021-04-07T16:18:00.087-05:00"/>
        <s v="2021-04-07T16:20:47.160-05:00"/>
        <s v="2021-04-07T16:22:43.596-05:00"/>
        <s v="2021-04-07T16:24:50.083-05:00"/>
        <s v="2021-04-07T16:27:13.472-05:00"/>
        <s v="2021-04-07T16:29:00.600-05:00"/>
        <s v="2021-04-07T16:30:55.896-05:00"/>
        <s v="2021-04-07T16:33:55.215-05:00"/>
        <s v="2021-04-07T16:40:15.119-05:00"/>
        <s v="2021-04-07T16:42:34.878-05:00"/>
        <s v="2021-04-07T16:49:47.010-05:00"/>
        <s v="2021-04-19T06:57:08.875-05:00"/>
        <s v="2021-04-16T09:26:04.017-05:00"/>
        <s v="2021-04-16T09:28:41.395-05:00"/>
        <s v="2021-04-16T09:30:30.218-05:00"/>
        <s v="2021-04-16T09:35:43.182-05:00"/>
        <s v="2021-04-16T09:38:23.817-05:00"/>
        <s v="2021-04-16T09:41:29.659-05:00"/>
        <s v="2021-04-16T09:46:12.224-05:00"/>
        <s v="2021-04-16T09:48:19.552-05:00"/>
        <s v="2021-04-16T09:53:23.533-05:00"/>
        <s v="2021-04-16T09:57:23.956-05:00"/>
        <s v="2021-04-16T10:02:43.953-05:00"/>
        <s v="2021-04-19T07:00:59.542-05:00"/>
        <s v="2021-04-19T07:02:49.539-05:00"/>
        <s v="2021-04-19T07:05:32.624-05:00"/>
        <s v="2021-04-19T07:07:38.937-05:00"/>
        <s v="2021-04-19T07:09:23.824-05:00"/>
        <s v="2021-04-19T07:11:46.987-05:00"/>
        <s v="2021-04-19T07:14:22.631-05:00"/>
        <s v="2021-04-19T07:17:17.994-05:00"/>
        <s v="2021-04-19T07:19:00.965-05:00"/>
        <s v="2021-04-21T14:08:14.868-05:00"/>
        <s v="2021-04-21T14:10:28.967-05:00"/>
        <s v="2021-04-21T14:12:39.967-05:00"/>
        <s v="2021-04-21T14:15:12.720-05:00"/>
        <s v="2021-04-21T14:24:07.241-05:00"/>
        <s v="2021-04-21T14:28:19.558-05:00"/>
        <s v="2021-04-21T14:30:29.868-05:00"/>
        <s v="2021-04-21T14:32:40.972-05:00"/>
        <s v="2021-05-07T16:00:03.428-05:00"/>
        <s v="2021-05-05T08:13:36.397-05:00"/>
        <s v="2021-05-05T08:23:29.983-05:00"/>
        <s v="2021-05-05T08:25:42.316-05:00"/>
        <s v="2021-05-05T08:28:51.057-05:00"/>
        <s v="2021-05-05T08:32:10.499-05:00"/>
        <s v="2021-05-05T08:34:09.092-05:00"/>
        <s v="2021-05-05T08:39:04.897-05:00"/>
        <s v="2021-05-05T08:42:14.426-05:00"/>
        <s v="2021-05-05T08:45:51.737-05:00"/>
        <s v="2021-05-05T08:49:14.503-05:00"/>
        <s v="2021-05-05T08:51:26.554-05:00"/>
        <s v="2021-05-05T08:53:16.750-05:00"/>
        <s v="2021-05-07T15:57:33.182-05:00"/>
        <s v="2021-05-07T15:47:02.746-05:00"/>
        <s v="2021-05-07T15:53:42.296-05:00"/>
        <s v="2021-05-07T15:55:32.464-05:00"/>
        <s v="2021-05-07T16:03:02.876-05:00"/>
        <s v="2021-05-07T16:05:00.840-05:00"/>
        <s v="2021-05-07T16:07:23.273-05:00"/>
        <s v="2021-05-07T16:09:47.201-05:00"/>
        <s v="2021-05-21T14:48:40.132-05:00"/>
        <s v="2021-05-21T14:52:36.797-05:00"/>
        <s v="2021-05-21T14:54:23.729-05:00"/>
        <s v="2021-05-21T14:56:27.072-05:00"/>
        <s v="2021-05-21T14:58:49.797-05:00"/>
        <s v="2021-05-21T15:00:50.414-05:00"/>
        <s v="2021-06-01T16:03:34.643-05:00"/>
        <s v="2021-06-01T16:13:05.781-05:00"/>
        <s v="2021-06-01T14:45:45.162-05:00"/>
        <s v="2021-06-01T14:48:20.665-05:00"/>
        <s v="2021-06-01T14:50:37.520-05:00"/>
        <s v="2021-06-01T14:31:03.988-05:00"/>
        <s v="2021-06-01T15:12:42.148-05:00"/>
        <s v="2021-06-01T15:39:05.734-05:00"/>
        <s v="2021-06-01T15:47:44.600-05:00"/>
        <s v="2021-06-01T15:41:20.872-05:00"/>
        <s v="2021-06-01T15:55:07.134-05:00"/>
        <s v="2021-06-01T16:18:01.272-05:00"/>
        <s v="2021-06-01T15:59:09.703-05:00"/>
        <s v="2021-06-03T15:12:47.379-05:00"/>
        <s v="2021-06-03T15:29:06.553-05:00"/>
        <s v="2021-06-01T16:01:13.676-05:00"/>
        <s v="2021-06-19T13:32:44.003-05:00"/>
        <s v="2021-06-08T20:22:43.928-05:00"/>
        <s v="2021-06-08T20:34:32.049-05:00"/>
        <s v="2021-06-08T20:22:22.895-05:00"/>
        <s v="2021-06-03T15:55:59.593-05:00"/>
        <s v="2021-06-08T20:18:35.774-05:00"/>
        <s v="2021-06-08T20:13:11.211-05:00"/>
        <s v="2021-06-01T16:21:58.151-05:00"/>
        <s v="2021-06-07T16:38:20.856-05:00"/>
        <s v="2021-06-07T16:42:20.820-05:00"/>
        <s v="2021-06-09T07:17:30.134-05:00"/>
        <s v="2021-06-09T07:22:11.523-05:00"/>
        <s v="2021-06-09T07:24:45.569-05:00"/>
        <s v="2021-06-10T19:59:49.938-05:00"/>
        <s v="2021-06-10T19:44:58.019-05:00"/>
        <s v="2021-06-08T20:48:01.032-05:00"/>
        <s v="2021-06-10T16:13:33.458-05:00"/>
        <s v="2021-06-10T16:18:59.526-05:00"/>
        <s v="2021-06-10T16:21:56.522-05:00"/>
        <s v="2021-06-10T18:04:02.982-05:00"/>
        <s v="2021-06-10T18:12:37.292-05:00"/>
        <s v="2021-06-11T15:44:33.664-05:00"/>
        <s v="2021-06-11T15:46:56.878-05:00"/>
        <s v="2021-06-11T15:49:37.770-05:00"/>
        <s v="2021-06-10T20:12:36.760-05:00"/>
        <s v="2021-06-11T17:32:11.432-05:00"/>
        <s v="2021-06-11T17:39:40.672-05:00"/>
        <s v="2021-06-13T15:36:52.410-05:00"/>
        <s v="2021-06-13T15:40:05.986-05:00"/>
        <s v="2021-06-13T15:42:52.327-05:00"/>
        <s v="2021-06-15T22:03:01.312-05:00"/>
        <s v="2021-06-15T21:58:50.769-05:00"/>
        <s v="2021-06-10T18:18:01.746-05:00"/>
        <s v="2021-06-15T15:00:17.965-05:00"/>
        <s v="2021-06-15T15:26:28.297-05:00"/>
        <s v="2021-06-15T15:30:16.316-05:00"/>
        <s v="2021-06-15T15:35:14.603-05:00"/>
        <s v="2021-06-15T15:38:26.460-05:00"/>
        <s v="2021-06-15T16:16:08.437-05:00"/>
        <s v="2021-06-15T16:20:07.515-05:00"/>
        <s v="2021-06-15T22:50:02.931-05:00"/>
        <s v="2021-06-15T22:58:15.158-05:00"/>
        <s v="2021-06-15T22:10:35.649-05:00"/>
        <s v="2021-06-16T13:37:33.190-05:00"/>
        <s v="2021-06-16T13:42:03.477-05:00"/>
        <s v="2021-06-07T16:48:12.367-05:00"/>
        <s v="2021-06-17T12:55:38.464-05:00"/>
        <s v="2021-06-17T13:09:18.772-05:00"/>
        <s v="2021-06-17T14:19:58.674-05:00"/>
        <s v="2021-06-17T14:22:46.491-05:00"/>
        <s v="2021-06-17T14:25:19.773-05:00"/>
        <s v="2021-06-17T14:49:35.511-05:00"/>
        <s v="2021-06-17T14:54:42.106-05:00"/>
        <s v="2021-06-17T15:00:35.341-05:00"/>
        <s v="2021-06-17T15:13:22.096-05:00"/>
        <s v="2021-06-17T15:31:46.384-05:00"/>
        <s v="2021-06-17T15:42:46.584-05:00"/>
        <s v="2021-06-16T13:46:43.762-05:00"/>
        <s v="2021-06-17T17:07:56.566-05:00"/>
        <s v="2021-06-17T17:19:44.964-05:00"/>
        <s v="2021-06-18T15:01:39.307-05:00"/>
        <s v="2021-06-18T15:04:51.146-05:00"/>
        <s v="2021-06-18T15:07:34.842-05:00"/>
        <s v="2021-06-19T13:35:34.179-05:00"/>
        <s v="2021-06-19T13:37:21.703-05:00"/>
        <s v="2021-06-20T21:22:16.412-05:00"/>
        <s v="2021-06-11T17:48:20.292-05:00"/>
        <s v="2021-06-20T23:24:54.066-05:00"/>
        <s v="2021-06-20T23:33:07.891-05:00"/>
        <s v="2021-06-21T12:52:59.890-05:00"/>
        <s v="2021-06-21T12:58:38.708-05:00"/>
      </sharedItems>
    </cacheField>
    <cacheField name="end" numFmtId="0">
      <sharedItems>
        <s v="2021-03-30T16:33:50.181-05:00"/>
        <s v="2021-04-16T09:26:03.954-05:00"/>
        <s v="2021-06-26T22:21:20.377-05:00"/>
        <s v="2021-06-16T14:34:33.526-05:00"/>
        <s v="2021-06-26T22:22:03.139-05:00"/>
        <s v="2021-06-16T14:37:22.331-05:00"/>
        <s v="2021-06-15T16:26:49.482-05:00"/>
        <s v="2021-04-07T17:17:25.202-05:00"/>
        <s v="2021-04-07T17:28:55.769-05:00"/>
        <s v="2021-04-07T17:26:18.756-05:00"/>
        <s v="2021-04-07T17:24:04.132-05:00"/>
        <s v="2021-04-07T17:22:05.473-05:00"/>
        <s v="2021-04-07T17:19:53.395-05:00"/>
        <s v="2021-04-07T17:13:58.666-05:00"/>
        <s v="2021-04-07T17:11:33.018-05:00"/>
        <s v="2021-04-07T17:08:47.968-05:00"/>
        <s v="2021-04-21T14:24:07.122-05:00"/>
        <s v="2021-04-07T17:06:17.585-05:00"/>
        <s v="2021-04-07T17:04:07.758-05:00"/>
        <s v="2021-02-22T14:42:43.618-05:00"/>
        <s v="2021-02-22T14:45:58.683-05:00"/>
        <s v="2021-02-22T14:48:45.538-05:00"/>
        <s v="2021-02-22T14:56:47.025-05:00"/>
        <s v="2021-02-22T14:59:00.107-05:00"/>
        <s v="2021-02-22T15:01:04.398-05:00"/>
        <s v="2021-02-22T15:05:51.819-05:00"/>
        <s v="2021-02-22T15:09:35.365-05:00"/>
        <s v="2021-02-22T15:11:43.368-05:00"/>
        <s v="2021-02-23T15:42:13.710-05:00"/>
        <s v="2021-02-23T15:46:07.307-05:00"/>
        <s v="2021-02-23T15:49:01.665-05:00"/>
        <s v="2021-02-23T15:52:18.567-05:00"/>
        <s v="2021-02-23T15:55:28.990-05:00"/>
        <s v="2021-02-23T15:58:41.861-05:00"/>
        <s v="2021-02-23T16:03:24.413-05:00"/>
        <s v="2021-02-23T16:05:47.188-05:00"/>
        <s v="2021-02-25T16:42:18.115-05:00"/>
        <s v="2021-06-26T23:29:28.360-05:00"/>
        <s v="2021-02-25T16:13:41.922-05:00"/>
        <s v="2021-02-25T16:17:08.046-05:00"/>
        <s v="2021-02-25T16:20:41.308-05:00"/>
        <s v="2021-02-25T16:24:44.190-05:00"/>
        <s v="2021-02-25T16:29:16.348-05:00"/>
        <s v="2021-02-25T16:32:52.220-05:00"/>
        <s v="2021-02-25T16:35:48.241-05:00"/>
        <s v="2021-02-25T16:39:05.516-05:00"/>
        <s v="2021-03-04T18:22:21.967-05:00"/>
        <s v="2021-03-04T18:25:03.829-05:00"/>
        <s v="2021-03-04T16:14:18.246-05:00"/>
        <s v="2021-03-04T16:17:24.430-05:00"/>
        <s v="2021-03-04T17:51:49.863-05:00"/>
        <s v="2021-03-04T17:55:21.164-05:00"/>
        <s v="2021-03-04T18:00:11.853-05:00"/>
        <s v="2021-03-04T18:19:19.683-05:00"/>
        <s v="2021-03-04T18:27:12.195-05:00"/>
        <s v="2021-03-04T18:29:54.927-05:00"/>
        <s v="2021-03-04T18:32:25.463-05:00"/>
        <s v="2021-03-04T18:34:34.711-05:00"/>
        <s v="2021-03-05T16:24:21.605-05:00"/>
        <s v="2021-03-05T16:27:41.843-05:00"/>
        <s v="2021-03-05T16:31:28.591-05:00"/>
        <s v="2021-03-05T16:34:21.135-05:00"/>
        <s v="2021-03-05T16:40:43.019-05:00"/>
        <s v="2021-03-05T16:46:22.769-05:00"/>
        <s v="2021-03-05T16:50:47.411-05:00"/>
        <s v="2021-03-05T16:54:16.787-05:00"/>
        <s v="2021-03-05T16:58:16.984-05:00"/>
        <s v="2021-03-05T17:01:43.543-05:00"/>
        <s v="2021-03-05T17:05:22.980-05:00"/>
        <s v="2021-03-05T17:08:36.511-05:00"/>
        <s v="2021-04-07T16:47:41.846-05:00"/>
        <s v="2021-03-10T15:30:14.699-05:00"/>
        <s v="2021-03-10T15:34:12.489-05:00"/>
        <s v="2021-03-10T15:38:24.405-05:00"/>
        <s v="2021-03-10T15:43:59.822-05:00"/>
        <s v="2021-03-10T15:48:52.740-05:00"/>
        <s v="2021-03-10T15:53:49.120-05:00"/>
        <s v="2021-03-10T15:57:32.854-05:00"/>
        <s v="2021-03-10T16:00:47.271-05:00"/>
        <s v="2021-03-10T16:04:18.152-05:00"/>
        <s v="2021-03-10T16:08:42.195-05:00"/>
        <s v="2021-03-10T16:13:36.250-05:00"/>
        <s v="2021-03-10T16:18:03.826-05:00"/>
        <s v="2021-03-11T14:57:52.895-05:00"/>
        <s v="2021-03-11T15:00:36.468-05:00"/>
        <s v="2021-03-11T15:03:09.314-05:00"/>
        <s v="2021-03-11T15:05:42.339-05:00"/>
        <s v="2021-03-11T15:07:47.164-05:00"/>
        <s v="2021-03-11T15:09:48.993-05:00"/>
        <s v="2021-03-11T15:13:15.430-05:00"/>
        <s v="2021-03-11T15:17:54.546-05:00"/>
        <s v="2021-03-11T15:20:33.813-05:00"/>
        <s v="2021-03-11T15:24:51.538-05:00"/>
        <s v="2021-06-26T22:12:54.713-05:00"/>
        <s v="2021-03-11T15:31:24.190-05:00"/>
        <s v="2021-03-15T13:59:37.127-05:00"/>
        <s v="2021-03-15T14:04:01.936-05:00"/>
        <s v="2021-03-15T14:07:15.871-05:00"/>
        <s v="2021-03-15T14:17:49.031-05:00"/>
        <s v="2021-03-16T09:30:48.134-05:00"/>
        <s v="2021-03-15T14:24:31.041-05:00"/>
        <s v="2021-03-30T15:58:57.631-05:00"/>
        <s v="2021-03-30T16:02:12.752-05:00"/>
        <s v="2021-03-30T16:04:38.522-05:00"/>
        <s v="2021-03-30T16:07:34.661-05:00"/>
        <s v="2021-03-30T16:09:52.361-05:00"/>
        <s v="2021-03-30T16:11:23.761-05:00"/>
        <s v="2021-03-30T16:16:46.133-05:00"/>
        <s v="2021-03-30T16:19:18.135-05:00"/>
        <s v="2021-03-30T16:21:51.685-05:00"/>
        <s v="2021-03-30T16:24:22.970-05:00"/>
        <s v="2021-03-30T16:26:47.008-05:00"/>
        <s v="2021-03-31T14:06:37.004-05:00"/>
        <s v="2021-03-31T14:12:58.414-05:00"/>
        <s v="2021-03-31T14:14:38.991-05:00"/>
        <s v="2021-03-31T14:19:17.847-05:00"/>
        <s v="2021-03-31T14:21:37.119-05:00"/>
        <s v="2021-03-31T14:25:03.646-05:00"/>
        <s v="2021-06-26T22:40:03.815-05:00"/>
        <s v="2021-06-26T22:13:39.525-05:00"/>
        <s v="2021-04-07T16:20:47.113-05:00"/>
        <s v="2021-04-07T16:22:43.533-05:00"/>
        <s v="2021-04-07T16:24:50.033-05:00"/>
        <s v="2021-04-07T16:27:13.422-05:00"/>
        <s v="2021-04-07T16:29:00.555-05:00"/>
        <s v="2021-04-07T16:30:55.856-05:00"/>
        <s v="2021-04-07T16:33:55.176-05:00"/>
        <s v="2021-04-07T16:40:15.050-05:00"/>
        <s v="2021-04-07T16:42:34.832-05:00"/>
        <s v="2021-04-07T16:45:27.197-05:00"/>
        <s v="2021-04-07T17:01:35.014-05:00"/>
        <s v="2021-04-19T07:00:59.225-05:00"/>
        <s v="2021-04-16T09:28:41.335-05:00"/>
        <s v="2021-04-16T09:30:30.177-05:00"/>
        <s v="2021-04-16T09:35:43.113-05:00"/>
        <s v="2021-04-16T09:38:23.769-05:00"/>
        <s v="2021-04-16T09:41:29.616-05:00"/>
        <s v="2021-04-16T09:46:12.171-05:00"/>
        <s v="2021-06-26T22:14:15.874-05:00"/>
        <s v="2021-04-16T09:53:23.471-05:00"/>
        <s v="2021-04-16T09:57:23.894-05:00"/>
        <s v="2021-04-16T10:02:43.906-05:00"/>
        <s v="2021-04-16T10:04:49.971-05:00"/>
        <s v="2021-04-19T07:02:49.355-05:00"/>
        <s v="2021-04-19T07:05:32.498-05:00"/>
        <s v="2021-04-19T07:07:38.820-05:00"/>
        <s v="2021-04-19T07:09:23.716-05:00"/>
        <s v="2021-04-19T07:11:46.905-05:00"/>
        <s v="2021-04-19T07:14:22.479-05:00"/>
        <s v="2021-04-19T07:17:17.898-05:00"/>
        <s v="2021-04-19T07:19:00.856-05:00"/>
        <s v="2021-06-26T21:38:37.041-05:00"/>
        <s v="2021-04-21T14:10:28.857-05:00"/>
        <s v="2021-04-21T14:12:39.846-05:00"/>
        <s v="2021-04-21T14:15:12.530-05:00"/>
        <s v="2021-04-21T14:18:40.042-05:00"/>
        <s v="2021-04-21T14:28:19.315-05:00"/>
        <s v="2021-04-21T14:30:29.781-05:00"/>
        <s v="2021-04-21T14:32:40.883-05:00"/>
        <s v="2021-04-21T14:38:05.969-05:00"/>
        <s v="2021-05-07T16:03:02.798-05:00"/>
        <s v="2021-05-05T08:23:29.942-05:00"/>
        <s v="2021-05-05T08:25:42.261-05:00"/>
        <s v="2021-05-05T08:28:51.001-05:00"/>
        <s v="2021-05-05T08:32:10.444-05:00"/>
        <s v="2021-05-05T08:34:09.047-05:00"/>
        <s v="2021-05-05T08:39:04.850-05:00"/>
        <s v="2021-05-05T08:42:14.356-05:00"/>
        <s v="2021-05-05T08:45:51.692-05:00"/>
        <s v="2021-05-05T08:49:14.445-05:00"/>
        <s v="2021-05-05T08:51:26.496-05:00"/>
        <s v="2021-05-05T08:53:16.684-05:00"/>
        <s v="2021-05-05T08:55:00.375-05:00"/>
        <s v="2021-05-07T16:00:03.371-05:00"/>
        <s v="2021-05-07T15:53:42.256-05:00"/>
        <s v="2021-05-07T15:55:32.409-05:00"/>
        <s v="2021-05-07T15:57:33.125-05:00"/>
        <s v="2021-05-07T16:05:00.797-05:00"/>
        <s v="2021-05-07T16:07:23.215-05:00"/>
        <s v="2021-05-07T16:09:47.157-05:00"/>
        <s v="2021-05-07T16:13:22.271-05:00"/>
        <s v="2021-05-21T14:52:36.733-05:00"/>
        <s v="2021-05-21T14:54:23.674-05:00"/>
        <s v="2021-05-21T14:56:27.014-05:00"/>
        <s v="2021-05-21T14:58:49.729-05:00"/>
        <s v="2021-05-21T15:00:50.353-05:00"/>
        <s v="2021-05-21T15:03:22.322-05:00"/>
        <s v="2021-06-26T20:55:59.626-05:00"/>
        <s v="2021-06-26T20:56:27.661-05:00"/>
        <s v="2021-06-26T21:16:42.301-05:00"/>
        <s v="2021-06-26T22:16:12.590-05:00"/>
        <s v="2021-06-26T22:15:54.970-05:00"/>
        <s v="2021-06-26T22:15:38.838-05:00"/>
        <s v="2021-06-26T20:58:31.232-05:00"/>
        <s v="2021-06-26T20:57:37.920-05:00"/>
        <s v="2021-06-26T20:51:00.258-05:00"/>
        <s v="2021-06-26T20:59:16.294-05:00"/>
        <s v="2021-06-26T20:49:45.959-05:00"/>
        <s v="2021-06-26T20:45:29.772-05:00"/>
        <s v="2021-06-07T17:31:08.068-05:00"/>
        <s v="2021-06-07T17:30:27.806-05:00"/>
        <s v="2021-06-07T17:29:09.057-05:00"/>
        <s v="2021-06-08T20:13:11.051-05:00"/>
        <s v="2021-06-26T22:31:13.035-05:00"/>
        <s v="2021-06-10T18:04:02.810-05:00"/>
        <s v="2021-06-26T22:18:18.840-05:00"/>
        <s v="2021-06-26T22:18:50.169-05:00"/>
        <s v="2021-06-26T22:19:17.177-05:00"/>
        <s v="2021-06-08T20:22:43.795-05:00"/>
        <s v="2021-06-08T20:18:35.634-05:00"/>
        <s v="2021-06-26T22:17:19.653-05:00"/>
        <s v="2021-06-26T21:21:11.677-05:00"/>
        <s v="2021-06-26T21:01:35.397-05:00"/>
        <s v="2021-06-09T07:22:11.461-05:00"/>
        <s v="2021-06-09T07:24:45.518-05:00"/>
        <s v="2021-06-26T22:17:48.801-05:00"/>
        <s v="2021-06-10T20:12:36.667-05:00"/>
        <s v="2021-06-10T19:59:49.810-05:00"/>
        <s v="2021-06-10T19:44:57.810-05:00"/>
        <s v="2021-06-10T16:18:59.476-05:00"/>
        <s v="2021-06-10T16:21:56.469-05:00"/>
        <s v="2021-06-10T16:24:38.844-05:00"/>
        <s v="2021-06-10T18:12:37.151-05:00"/>
        <s v="2021-06-10T18:18:01.600-05:00"/>
        <s v="2021-06-26T21:24:10.062-05:00"/>
        <s v="2021-06-26T21:25:08.022-05:00"/>
        <s v="2021-06-26T22:20:00.757-05:00"/>
        <s v="2021-06-26T21:22:41.309-05:00"/>
        <s v="2021-06-11T17:39:40.547-05:00"/>
        <s v="2021-06-26T21:23:25.343-05:00"/>
        <s v="2021-06-13T15:40:05.937-05:00"/>
        <s v="2021-06-13T15:42:52.273-05:00"/>
        <s v="2021-06-26T22:10:38.100-05:00"/>
        <s v="2021-06-26T21:35:50.540-05:00"/>
        <s v="2021-06-26T21:39:14.062-05:00"/>
        <s v="2021-06-15T21:58:50.623-05:00"/>
        <s v="2021-06-26T22:20:32.980-05:00"/>
        <s v="2021-06-15T15:30:16.163-05:00"/>
        <s v="2021-06-15T15:35:14.471-05:00"/>
        <s v="2021-06-15T15:38:26.326-05:00"/>
        <s v="2021-06-26T21:36:21.915-05:00"/>
        <s v="2021-06-15T16:20:07.435-05:00"/>
        <s v="2021-06-15T16:22:56.398-05:00"/>
        <s v="2021-06-15T22:58:15.122-05:00"/>
        <s v="2021-06-26T21:37:46.930-05:00"/>
        <s v="2021-06-26T21:43:56.420-05:00"/>
        <s v="2021-06-26T21:42:51.359-05:00"/>
        <s v="2021-06-26T21:42:25.997-05:00"/>
        <s v="2021-06-26T21:42:01.265-05:00"/>
        <s v="2021-06-26T22:09:56.247-05:00"/>
        <s v="2021-06-26T21:41:16.822-05:00"/>
        <s v="2021-06-26T21:33:47.946-05:00"/>
        <s v="2021-06-26T21:33:24.571-05:00"/>
        <s v="2021-06-26T21:32:56.155-05:00"/>
        <s v="2021-06-26T21:40:45.805-05:00"/>
        <s v="2021-06-17T15:00:35.317-05:00"/>
        <s v="2021-06-17T15:10:05.735-05:00"/>
        <s v="2021-06-26T21:32:26.810-05:00"/>
        <s v="2021-06-17T15:42:46.566-05:00"/>
        <s v="2021-06-26T21:31:52.832-05:00"/>
        <s v="2021-06-26T21:31:14.237-05:00"/>
        <s v="2021-06-26T21:30:44.951-05:00"/>
        <s v="2021-06-26T21:30:28.444-05:00"/>
        <s v="2021-06-18T15:04:51.094-05:00"/>
        <s v="2021-06-18T15:07:34.797-05:00"/>
        <s v="2021-06-18T15:10:43.957-05:00"/>
        <s v="2021-06-26T22:31:45.864-05:00"/>
        <s v="2021-06-26T22:40:26.754-05:00"/>
        <s v="2021-06-26T21:37:33.202-05:00"/>
        <s v="2021-06-21T06:28:52.273-05:00"/>
        <s v="2021-06-20T23:33:07.809-05:00"/>
        <s v="2021-06-20T23:39:38.190-05:00"/>
        <s v="2021-06-26T22:42:20.796-05:00"/>
        <s v="2021-06-26T21:26:23.746-05:00"/>
        <s v="2021-06-26T21:21:42.956-05:00"/>
        <s v="2021-06-26T22:05:02.218-05:00"/>
      </sharedItems>
    </cacheField>
    <cacheField name="Fecha de recolección" numFmtId="0">
      <sharedItems>
        <s v="2021-03-30"/>
        <s v="2021-04-15"/>
        <s v="2021-06-10"/>
        <s v="2021-06-16"/>
        <s v="2021-06-15"/>
        <s v="2021-04-07"/>
        <s v="2021-04-20"/>
        <s v="2021-02-19"/>
        <s v="2021-02-23"/>
        <s v="2021-02-25"/>
        <s v="2021-03-04"/>
        <s v="2021-03-05"/>
        <s v="2021-04-06"/>
        <s v="2021-03-10"/>
        <s v="2021-03-11"/>
        <s v="2021-03-12"/>
        <s v="2021-03-29"/>
        <s v="2021-06-19"/>
        <s v="2021-05-07"/>
        <s v="2021-05-04"/>
        <s v="2021-05-21"/>
        <s v="2021-06-01"/>
        <s v="2021-06-03"/>
        <s v="2021-06-08"/>
        <s v="2021-06-04"/>
        <s v="2021-06-11"/>
        <s v="2021-06-12"/>
        <s v="2021-06-17"/>
        <s v="2021-06-18"/>
      </sharedItems>
    </cacheField>
    <cacheField name="Hora de incio" numFmtId="0">
      <sharedItems containsBlank="1">
        <m/>
        <s v="10:00:00.000-05:00"/>
        <s v="10:15:00.000-05:00"/>
        <s v="11:30:00.000-05:00"/>
        <s v="11:00:00.000-05:00"/>
        <s v="09:30:00.000-05:00"/>
        <s v="11:15:00.000-05:00"/>
        <s v="12:00:00.000-05:00"/>
        <s v="12:15:00.000-05:00"/>
        <s v="10:12:00.000-05:00"/>
        <s v="12:45:00.000-05:00"/>
        <s v="11:45:00.000-05:00"/>
        <s v="13:00:00.000-05:00"/>
        <s v="08:00:00.000-05:00"/>
        <s v="10:45:00.000-05:00"/>
        <s v="11:05:00.000-05:00"/>
        <s v="12:10:00.000-05:00"/>
        <s v="12:30:00.000-05:00"/>
      </sharedItems>
    </cacheField>
    <cacheField name="Hora de cierre" numFmtId="0">
      <sharedItems containsBlank="1">
        <m/>
        <s v="13:00:00.000-05:00"/>
        <s v="12:30:00.000-05:00"/>
        <s v="14:00:00.000-05:00"/>
        <s v="10:45:00.000-05:00"/>
        <s v="11:45:00.000-05:00"/>
        <s v="10:55:00.000-05:00"/>
        <s v="12:00:00.000-05:00"/>
        <s v="12:45:00.000-05:00"/>
        <s v="10:48:00.000-05:00"/>
        <s v="13:30:00.000-05:00"/>
        <s v="11:00:00.000-05:00"/>
        <s v="13:45:00.000-05:00"/>
        <s v="12:40:00.000-05:00"/>
        <s v="13:15:00.000-05:00"/>
        <s v="12:15:00.000-05:00"/>
        <s v="11:50:00.000-05:00"/>
        <s v="12:50:00.000-05:00"/>
        <s v="11:30:00.000-05:00"/>
        <s v="14:50:00.000-05:00"/>
        <s v="15:58:00.000-05:00"/>
        <s v="11:55:00.000-05:00"/>
        <s v="12:55:00.000-05:00"/>
        <s v="10:30:00.000-05:00"/>
      </sharedItems>
    </cacheField>
    <cacheField name="Nombre del recolector de la información" numFmtId="0">
      <sharedItems>
        <s v="Pedro Bernal Meauri"/>
        <s v="Hernan Darío Vargas Galván"/>
        <s v="Juan Carlos Rozo"/>
        <s v="Juan Carlos Roz"/>
        <s v="Hernán Darío Vargas Galván"/>
        <s v="Pedro Bernal Merauri"/>
        <s v="Hernan Dario Vargas Galvan"/>
        <s v="Mileidy Araque Bedoya"/>
        <s v="Juan Carlos Valencia Salazar"/>
        <s v="MILEIDYB ARAQUE BEDOYA"/>
        <s v="Hernan Dario Vargas"/>
        <s v="Juan Caros Valencia S"/>
        <s v="Mileidy Araque  Bedoya"/>
        <s v="Juan Carlos Valencia s"/>
      </sharedItems>
    </cacheField>
    <cacheField name="Nombre de la entidad a la que pertenece" numFmtId="0">
      <sharedItems>
        <s v="SCRD"/>
        <s v="IDIPRON"/>
      </sharedItems>
    </cacheField>
    <cacheField name="Localidad donde se desarrolla el conteo" numFmtId="0">
      <sharedItems>
        <s v="Engativá"/>
        <s v="San Cristóbal"/>
        <s v="Tunjuelito"/>
        <s v="Chapinero"/>
        <s v="Puente Aranda"/>
        <s v="Fontibón"/>
        <s v="Antonio Nariño"/>
        <s v="Rafael Uribe Uribe"/>
        <s v="Bosa"/>
        <s v="Usme"/>
        <s v="Ciudad Bolívar"/>
        <s v="Usaquén"/>
        <s v="La Candelaria"/>
        <s v="Suba"/>
        <s v="Barrio Unidos"/>
        <s v="Teusaquillo"/>
        <s v="Los Mártires"/>
        <s v="Santa fe"/>
        <s v="Kennedy"/>
      </sharedItems>
    </cacheField>
    <cacheField name="Nombre del barrio" numFmtId="0">
      <sharedItems containsBlank="1">
        <s v="Las Ferias"/>
        <s v="20 de Julio"/>
        <s v="San carlos"/>
        <s v="Chapinero"/>
        <s v="Trinidad Galán"/>
        <s v="Fontibón"/>
        <s v="Hayuelos"/>
        <s v="San Andresito la 38"/>
        <s v="Las Américas"/>
        <s v="Olaya"/>
        <s v="El Restrepo"/>
        <s v="Bosa Centro"/>
        <s v="Villa Mayor"/>
        <s v="Claret"/>
        <s v="Plaza de usme"/>
        <s v="Usme"/>
        <s v="Candelaria la nueva"/>
        <s v="El ensueño"/>
        <s v="Peñon del cortijo"/>
        <s v="Unicentro"/>
        <s v="Usaquén"/>
        <s v="Avenida Chile"/>
        <s v="Lourdes"/>
        <s v="Centro"/>
        <s v="Egipto"/>
        <s v="El Portal"/>
        <s v="Centro Suba"/>
        <s v="El Rincón"/>
        <s v="El Portal 80"/>
        <s v="Restrepo"/>
        <s v="Ecocampo"/>
        <s v="Perdomo"/>
        <s v="El Carmen"/>
        <s v="La Estrella"/>
        <s v="Centro Mayor"/>
        <s v="Trinidad Galan"/>
        <s v="Plaza Centro"/>
        <s v="La Floresta"/>
        <s v="Siete de Agosto"/>
        <s v="Pablo VI"/>
        <s v="Galerías"/>
        <s v="Parkway"/>
        <s v="Paloquemao"/>
        <s v="La Perseverancia"/>
        <s v="San Victorino"/>
        <s v="Calle 6"/>
        <s v="Portal Suba"/>
        <s v="El Rincon"/>
        <s v="Portal 80 de TRansmilenio"/>
        <s v="Chicó"/>
        <s v="Usaquen"/>
        <s v="La Playa"/>
        <s v="La Amistad"/>
        <s v="Abastos"/>
        <s v="El Tintal"/>
        <s v="Kennedy Centro"/>
        <s v="Portal de Suba"/>
        <s v="Rincón"/>
        <s v="Portal 80"/>
        <m/>
        <s v="Palermo"/>
        <s v="Perseverancia"/>
        <s v="Santa Librada"/>
        <s v="San José"/>
        <s v="Quintas del portal - portal usme"/>
        <s v="Tunal"/>
        <s v="Venecia"/>
        <s v="Bravo paez"/>
        <s v="Tintal"/>
        <s v="Nuevo Kennedy"/>
        <s v="La Estancia"/>
        <s v="El Perdomo"/>
        <s v="Park Way"/>
        <s v="Titan"/>
        <s v="Ciudad Hayuelos"/>
        <s v="Antigua estación del ferrocarril"/>
        <s v="Teusaquillo"/>
        <s v="plaza Bolivar"/>
        <s v="GALERIAS"/>
        <s v="kennedy central"/>
        <s v="BOSA  CENTRO"/>
        <s v="BOSA"/>
        <s v="BOSA LA ESTCION"/>
        <s v="7 de Agosto"/>
        <s v="Fontibón Centro"/>
        <s v="zona industrial"/>
        <s v="Suba Centro"/>
        <s v="Centenario"/>
        <s v="Santa Barbara Occidental"/>
        <s v="SAN DIEGO"/>
        <s v="el gran san  es el nombre del centro comercial"/>
        <s v="San Jose"/>
        <s v="Pradera"/>
        <s v="Trinidad"/>
        <s v="Candelaria"/>
        <s v="Brasilia"/>
        <s v="20 julio  plaza de mercado"/>
        <s v="20 de julio estación contri sur"/>
        <s v="Kennedy éxito"/>
        <s v="Kennedy zona bancaria"/>
        <s v="Kennedy"/>
        <s v="7 agosto"/>
      </sharedItems>
    </cacheField>
    <cacheField name="Dirección" numFmtId="0">
      <sharedItems>
        <s v="Avenida Rojas calle 68"/>
        <s v="Carrera 6 calle 27 sur"/>
        <s v="Carrer 19 cl 51 sur"/>
        <s v="Carrera 15 calle 72"/>
        <s v="Carrera 13 calle 63"/>
        <s v="Avenida Chile carrera 9"/>
        <s v="Carrera 70 calle 73 A"/>
        <s v="Carrera 60 calle 4c"/>
        <s v="Calle 19 carrera 103"/>
        <s v="Carrera 100 calle 22"/>
        <s v="Calle 20 Avenida Ciudad de Cali"/>
        <s v="Carrera 38 calle 10"/>
        <s v="Carrera 65 calle 11"/>
        <s v="Carrera 20 calle 15 sur"/>
        <s v="Carrera 19 calle 18 sur"/>
        <s v="Avenida 1 de Mayo Carrera 21"/>
        <s v="Calle 65 sur Cra 78"/>
        <s v="Transversal 35 calle 38A sur"/>
        <s v="Carrera 25 Calle 44 Sur"/>
        <s v="Av Caracas calle 81 sur"/>
        <s v="Calle 76 sur con Av Caracas"/>
        <s v="Calle 65c sur con avenida caracas"/>
        <s v="Calle 27 sur con carrera 6"/>
        <s v="Calle 25 sur con carrera 6"/>
        <s v="Calle 22 sur con carrera 6"/>
        <s v="Calle 61 sur con carrera 45a"/>
        <s v="Calle 68 sur con  cra 51"/>
        <s v="Calle 63 sur carrera 70c"/>
        <s v="Avenida carrera 15 Calle 127"/>
        <s v="Carrera 7 calle 21"/>
        <s v="Avenida carrera 15 calle 100"/>
        <s v="Avenida carrera 15 calle 93"/>
        <s v="Carrera 7 cales 12 y 13"/>
        <s v="Carrera 7 calle 11"/>
        <s v="Avenida carrera 86 calle 17"/>
        <s v="Carrera 3 #7-58"/>
        <s v="Avenida Suba Portal"/>
        <s v="Avenida Suba carrera 91"/>
        <s v="Calle 129a carrera 93"/>
        <s v="Calle 80 carrera 100"/>
        <s v="Avenida Rojas calle 66 al sur"/>
        <s v="Avenida carrera 70 calle 74"/>
        <s v="Calle 19 carrera 103a"/>
        <s v="Carrera 20 #17"/>
        <s v="Plaza de mercado Restrepo"/>
        <s v="Calle 68 Sur # 45b"/>
        <s v="CC El Ensueño"/>
        <s v="Calle 63 Sur #71f"/>
        <s v="Plaza de mercado El Carmen"/>
        <s v="Centro comercial La Estrella carrera 25a #44 sur"/>
        <s v="Calle 24 sur # 19"/>
        <s v="Centro comercial Centro Mayor"/>
        <s v="Plaza de mercado Trinidad Galan"/>
        <s v="Carrera 38 #9"/>
        <s v="Carrera 65 #11"/>
        <s v="Avenida 68 #97"/>
        <s v="Calle 66 # 24"/>
        <s v="Calle 67 #25"/>
        <s v="Carulla Pablo VI"/>
        <s v="Calle 53 #24"/>
        <s v="Carrera 24 #45"/>
        <s v="Calle 19 #22"/>
        <s v="Carrera 5 #29"/>
        <s v="Carrera 7 #24"/>
        <s v="Carrera 10 #10"/>
        <s v="Carrera 19 # 6"/>
        <s v="Carrera 7 calle 19"/>
        <s v="Carrera 10 calle 10"/>
        <s v="Avenida Suba carrera 104"/>
        <s v="Calle 129C carrera 93"/>
        <s v="Carrera 70 calle 76"/>
        <s v="Avenida 68 carrera 70"/>
        <s v="Carrera 15 calle 93"/>
        <s v="Carrera 15 calle 100"/>
        <s v="Carrera 7 calle 121"/>
        <s v="Carrera 15 calle 127"/>
        <s v="Avenida 68 calle 98"/>
        <s v="Calle 66 carrera 24"/>
        <s v="Calle 67 Carrera 26"/>
        <s v="Carrera 54 Calle 53"/>
        <s v="Calle 53 carrera 24"/>
        <s v="Carrera 24 calle 45"/>
        <s v="Calle 19 carrera 22"/>
        <s v="Carrera 5 calle 29"/>
        <s v="Carrera 7 calle 24"/>
        <s v="Carrera 19 calle 6"/>
        <s v="Carrera 7 entre calles 19 y 23"/>
        <s v="Autopista sur con cra 75g"/>
        <s v="Calle 65 sur Cra 79"/>
        <s v="Calle 65 sur carrera 80a"/>
        <s v="Diag 38 sur Av carrera 80"/>
        <s v="Av Cali con calle 6a"/>
        <s v="Cra 78k calle 38 sur"/>
        <s v="Calle 63 carrera 13"/>
        <s v="Avenida Ciudad de Cali con Avenida Suba"/>
        <s v="Avenida Suba con carrera 91"/>
        <s v="Calle 129 A carrera 93"/>
        <s v="Calle 73A carrera 70"/>
        <s v="Calle 26 sur con carrera 6"/>
        <s v="Calle 15 sur con carrera 20"/>
        <s v="Calle 21 sur carrera 19"/>
        <s v="Cl. 38A Sur # 34d-51"/>
        <s v="Cl 65 sur Cra 79 b"/>
        <s v="Carrera 68 calle 100"/>
        <s v="Calle 67 carrera 27"/>
        <s v="Carrera 53 calle 56"/>
        <s v="Calle 45 carrera 24"/>
        <s v="Carrera 5 calle 31"/>
        <s v="Carrera 27 Diagonal 52A sur"/>
        <s v="Calle 81 su av caracas"/>
        <s v="Carrera 6 Calle 24 A Sur"/>
        <s v="Carrera 6 Avenida 1 de Mayo"/>
        <s v="Carrera 7 Avenida Jiménez"/>
        <s v="Carrera 3 Este #7-58"/>
        <s v="Carrera 5 calle 30A"/>
        <s v="Calle 9 carrera 21"/>
        <s v="Calle 19 carrera 24"/>
        <s v="Calle 75 su av caracas"/>
        <s v="Cra 13 calle 67a sur"/>
        <s v="Cra 19 con calle 51 sur"/>
        <s v="Calle 48sur carrera 24"/>
        <s v="Av 68 con diagonal 46 sur"/>
        <s v="Cra 19 calle 18 sur"/>
        <s v="Calle 38 sur con autopista sur"/>
        <s v="Calle 15 sur con carrera 17"/>
        <s v="Calle 81 sur con av caracas"/>
        <s v="Carrera 86 Calle 6"/>
        <s v="Cra 80 con calle 36 sur"/>
        <s v="Carrera 78K con calle 37 A"/>
        <s v="Calle 65 sur Carrera 80"/>
        <s v="Calle 65sur con autopista sur"/>
        <s v="Av calle 61 sur con carrera 38"/>
        <s v="Av Calle 68sur Carrera 52"/>
        <s v="Cale 65 sur Carrera 71"/>
        <s v="Carrera 70 calle 74B"/>
        <s v="Carrera 68 calle 98"/>
        <s v="Calle 56B carrera 53"/>
        <s v="Calle 72 carrera 9"/>
        <s v="Avenida Boyacá calle 80"/>
        <s v="Calle 129A carrera 91"/>
        <s v="Carrera 70 calle 68"/>
        <s v="Avenida Ciudad de Cali calle 20"/>
        <s v="Calle 22 carrera 100"/>
        <s v="Carrera 103 A calle 19"/>
        <s v="Carrera 53 calle 56 B"/>
        <s v="calle 31 carrera 5"/>
        <s v="calle 24 carrera 7"/>
        <s v="Carrera 6 entre calles 26 y 27 Sur"/>
        <s v="Carrera 6 calle 23 Sur"/>
        <s v="Carrera 6 calle 22 Sur"/>
        <s v="PLAZA RESTREPIO"/>
        <s v="CARRERA 19 # 20 - O2 SUR"/>
        <s v="cra3 este  7 58"/>
        <s v="calle 11 cara 7"/>
        <s v="CARRERA 20 13sur"/>
        <s v="cra 7 con calle 13"/>
        <s v="carrera septima, entre las calles 19 y 23"/>
        <s v="CALLE 53 CARRERA 15 Y 17"/>
        <s v="AVENIDA CALLE  53 # 36 - 14"/>
        <s v="CALLE 45 B 24 -100 -24 -2"/>
        <s v="cra 78 k 37 a 53"/>
        <s v="Carrera 29 calle 68"/>
        <s v="cra 24 calle 19"/>
        <s v="CL 59 SUR # 16"/>
        <s v="CALLE  51 # 51 - 78 SUR"/>
        <s v="CARRERA 77g # 63 -35 SUR"/>
        <s v="calle 37 sur cra 78 b"/>
        <s v="cra 37 sur cra 78 b"/>
        <s v="Cl 66A 24"/>
        <s v="Cra 29 con Cl 68 &quot;zona de bicicletas&quot;"/>
        <s v="Cra 29 B Cl 66 Zona de repuestos"/>
        <s v="Parque Carrera 100 calle 18"/>
        <s v="av americas con carrera 67"/>
        <s v="CARRERA 65 CALLE 4D"/>
        <s v="CARRERA 65 CON CALLE 11"/>
        <s v="Avenida Suba Transversal 91"/>
        <s v="Carrera 92 calle 146"/>
        <s v="Carrera 90 calle 147"/>
        <s v="av caracas con calle 27 sur"/>
        <s v="calle 22 sur cra 27"/>
        <s v="Avenida 19 Calle 127"/>
        <s v="Calle 116 avenida 19"/>
        <s v="CARRERA 7 ENENTRE CALLES 19 Y 23"/>
        <s v="CALLE 24 CARRE 7"/>
        <s v="CARRERA 5 CALLE 30"/>
        <s v="Carrera 19 calle 19 sur"/>
        <s v="Carrera 20 entre calles 15 y 17"/>
        <s v="Calle 13 Sur carrera 22"/>
        <s v="calle 10 cra 10"/>
        <s v="cra 19 con calle 10"/>
        <s v="avenida calle 19 con cra 25"/>
        <s v="Av Caracas cl 44"/>
        <s v="Car 24cl 47 sur"/>
        <s v="Cr 65 cl 11"/>
        <s v="Cra 60 cl 4b"/>
        <s v="Av Américas cra 67"/>
        <s v="Calle 68 avenida Rojas"/>
        <s v="Calle 72 carrera 69"/>
        <s v="Avenida villa Vicencio TV 63"/>
        <s v="Carrera 63 sur carrera 7 y 72"/>
        <s v="calle 81 sur con avenida caracas"/>
        <s v="calle 76 sur avenida caras"/>
        <s v="calle 73 D sur avenida caracas"/>
        <s v="calle 8 con carrera 3 este"/>
        <s v="Cra 7 Entre Cl 9 y Cl 13"/>
        <s v="calle 11 con Cra 7"/>
        <s v="Calle 53 carrera 15"/>
        <s v="Calle 27 sur # 7 a 50"/>
        <s v="Calle 22 carrera 6 Basar 20 de julio"/>
        <s v="Carrera 6 ente calles 26 y 26"/>
        <s v="Carrera 78 # 37 - 53"/>
        <s v="Calle 35 sur carrera 78 b"/>
        <s v="Calle 53 sur 78"/>
        <s v="calle 66 con cra 24"/>
        <s v="calle 66 entre carrera 24 a la 27"/>
        <s v="cra 29 calle 68"/>
        <s v="Carrera 100 calle 17"/>
        <s v="Carrera 103b calle 19"/>
        <s v="Calle 67 entre carrera 25 y carrera 28"/>
        <s v="Calle 59 sur # 51 -21 universidad distrital"/>
        <s v="Bosa la estación Carrera 77g #63 Sur35"/>
        <s v="CEMTRO COMERCIAL BOSA Calle 65 Sur No 79-C 04 sur,"/>
        <s v="Cl. 59 Sur #16 CONCHA ACUSTICA DE BOSA"/>
        <s v="Cl 65 sur Cra 79 c"/>
        <s v="Cl 65 sur Cra 78 G"/>
      </sharedItems>
    </cacheField>
    <cacheField name="Lugar de recolección " numFmtId="0">
      <sharedItems>
        <s v="Calle principal con aglomeración de púbico"/>
        <s v="Plaza de mercado"/>
        <s v="Otro"/>
        <s v="Centro comercial"/>
      </sharedItems>
    </cacheField>
    <cacheField name="¿Cuál? " numFmtId="0">
      <sharedItems containsBlank="1">
        <m/>
        <s v="Parque"/>
        <s v="Parque comercial"/>
        <s v="Parque con harto flujo de público"/>
      </sharedItems>
    </cacheField>
    <cacheField name="P Bien " numFmtId="0">
      <sharedItems containsSemiMixedTypes="0" containsString="0" containsNumber="1" containsInteger="1">
        <n v="270.0"/>
        <n v="220.0"/>
        <n v="175.0"/>
        <n v="163.0"/>
        <n v="199.0"/>
        <n v="241.0"/>
        <n v="182.0"/>
        <n v="210.0"/>
        <n v="230.0"/>
        <n v="240.0"/>
        <n v="490.0"/>
        <n v="310.0"/>
        <n v="390.0"/>
        <n v="330.0"/>
        <n v="251.0"/>
        <n v="290.0"/>
        <n v="140.0"/>
        <n v="159.0"/>
        <n v="116.0"/>
        <n v="131.0"/>
        <n v="145.0"/>
        <n v="154.0"/>
        <n v="165.0"/>
        <n v="137.0"/>
        <n v="65.0"/>
        <n v="97.0"/>
        <n v="260.0"/>
        <n v="180.0"/>
        <n v="190.0"/>
        <n v="360.0"/>
        <n v="320.0"/>
        <n v="149.0"/>
        <n v="280.0"/>
        <n v="160.0"/>
        <n v="170.0"/>
        <n v="250.0"/>
        <n v="60.0"/>
        <n v="440.0"/>
        <n v="300.0"/>
        <n v="420.0"/>
        <n v="200.0"/>
        <n v="460.0"/>
        <n v="150.0"/>
        <n v="120.0"/>
        <n v="261.0"/>
        <n v="231.0"/>
        <n v="259.0"/>
        <n v="197.0"/>
        <n v="147.0"/>
        <n v="209.0"/>
        <n v="370.0"/>
        <n v="400.0"/>
        <n v="95.0"/>
        <n v="84.0"/>
        <n v="104.0"/>
        <n v="153.0"/>
        <n v="188.0"/>
        <n v="110.0"/>
        <n v="124.0"/>
        <n v="410.0"/>
        <n v="80.0"/>
        <n v="114.0"/>
        <n v="101.0"/>
        <n v="119.0"/>
        <n v="203.0"/>
        <n v="164.0"/>
        <n v="171.0"/>
        <n v="143.0"/>
        <n v="192.0"/>
        <n v="207.0"/>
        <n v="222.0"/>
        <n v="157.0"/>
        <n v="198.0"/>
        <n v="136.0"/>
        <n v="340.0"/>
        <n v="350.0"/>
        <n v="450.0"/>
        <n v="430.0"/>
        <n v="380.0"/>
        <n v="125.0"/>
        <n v="185.0"/>
        <n v="205.0"/>
        <n v="135.0"/>
        <n v="138.0"/>
        <n v="59.0"/>
        <n v="189.0"/>
        <n v="279.0"/>
        <n v="179.0"/>
        <n v="151.0"/>
        <n v="78.0"/>
        <n v="191.0"/>
        <n v="89.0"/>
        <n v="181.0"/>
        <n v="93.0"/>
        <n v="167.0"/>
        <n v="184.0"/>
        <n v="249.0"/>
        <n v="229.0"/>
        <n v="134.0"/>
        <n v="130.0"/>
        <n v="83.0"/>
        <n v="33.0"/>
        <n v="126.0"/>
        <n v="376.0"/>
        <n v="115.0"/>
        <n v="195.0"/>
        <n v="174.0"/>
        <n v="117.0"/>
        <n v="99.0"/>
        <n v="212.0"/>
        <n v="85.0"/>
        <n v="193.0"/>
        <n v="239.0"/>
        <n v="257.0"/>
        <n v="244.0"/>
        <n v="98.0"/>
        <n v="273.0"/>
        <n v="105.0"/>
        <n v="201.0"/>
        <n v="278.0"/>
        <n v="264.0"/>
        <n v="45.0"/>
        <n v="461.0"/>
        <n v="172.0"/>
        <n v="129.0"/>
        <n v="204.0"/>
        <n v="178.0"/>
        <n v="276.0"/>
        <n v="219.0"/>
        <n v="216.0"/>
        <n v="337.0"/>
        <n v="294.0"/>
        <n v="169.0"/>
        <n v="67.0"/>
        <n v="57.0"/>
        <n v="206.0"/>
        <n v="227.0"/>
        <n v="194.0"/>
      </sharedItems>
    </cacheField>
    <cacheField name="P Mal " numFmtId="0">
      <sharedItems containsSemiMixedTypes="0" containsString="0" containsNumber="1" containsInteger="1">
        <n v="30.0"/>
        <n v="26.0"/>
        <n v="27.0"/>
        <n v="36.0"/>
        <n v="44.0"/>
        <n v="19.0"/>
        <n v="62.0"/>
        <n v="35.0"/>
        <n v="55.0"/>
        <n v="28.0"/>
        <n v="56.0"/>
        <n v="25.0"/>
        <n v="57.0"/>
        <n v="43.0"/>
        <n v="34.0"/>
        <n v="38.0"/>
        <n v="23.0"/>
        <n v="29.0"/>
        <n v="22.0"/>
        <n v="14.0"/>
        <n v="11.0"/>
        <n v="13.0"/>
        <n v="18.0"/>
        <n v="12.0"/>
        <n v="21.0"/>
        <n v="54.0"/>
        <n v="46.0"/>
        <n v="20.0"/>
        <n v="45.0"/>
        <n v="49.0"/>
        <n v="40.0"/>
        <n v="16.0"/>
        <n v="37.0"/>
        <n v="61.0"/>
        <n v="17.0"/>
        <n v="51.0"/>
        <n v="81.0"/>
        <n v="80.0"/>
        <n v="63.0"/>
        <n v="73.0"/>
        <n v="24.0"/>
        <n v="10.0"/>
        <n v="47.0"/>
        <n v="48.0"/>
        <n v="77.0"/>
        <n v="70.0"/>
        <n v="41.0"/>
        <n v="39.0"/>
        <n v="33.0"/>
        <n v="32.0"/>
        <n v="31.0"/>
        <n v="66.0"/>
        <n v="58.0"/>
        <n v="50.0"/>
        <n v="67.0"/>
        <n v="7.0"/>
        <n v="9.0"/>
        <n v="42.0"/>
        <n v="53.0"/>
        <n v="52.0"/>
        <n v="15.0"/>
        <n v="65.0"/>
        <n v="76.0"/>
        <n v="72.0"/>
        <n v="99.0"/>
        <n v="78.0"/>
        <n v="64.0"/>
        <n v="68.0"/>
        <n v="98.0"/>
        <n v="89.0"/>
        <n v="82.0"/>
        <n v="75.0"/>
      </sharedItems>
    </cacheField>
    <cacheField name="P Sin " numFmtId="0">
      <sharedItems containsSemiMixedTypes="0" containsString="0" containsNumber="1" containsInteger="1">
        <n v="3.0"/>
        <n v="11.0"/>
        <n v="7.0"/>
        <n v="9.0"/>
        <n v="5.0"/>
        <n v="0.0"/>
        <n v="2.0"/>
        <n v="4.0"/>
        <n v="1.0"/>
        <n v="6.0"/>
        <n v="8.0"/>
        <n v="10.0"/>
        <n v="24.0"/>
        <n v="16.0"/>
        <n v="14.0"/>
        <n v="43.0"/>
        <n v="23.0"/>
        <n v="12.0"/>
        <n v="45.0"/>
        <n v="20.0"/>
        <n v="29.0"/>
        <n v="15.0"/>
        <n v="-10.0"/>
      </sharedItems>
    </cacheField>
    <cacheField name="V Bien " numFmtId="0">
      <sharedItems containsSemiMixedTypes="0" containsString="0" containsNumber="1" containsInteger="1">
        <n v="9.0"/>
        <n v="7.0"/>
        <n v="2.0"/>
        <n v="31.0"/>
        <n v="13.0"/>
        <n v="15.0"/>
        <n v="6.0"/>
        <n v="19.0"/>
        <n v="3.0"/>
        <n v="14.0"/>
        <n v="1.0"/>
        <n v="8.0"/>
        <n v="49.0"/>
        <n v="47.0"/>
        <n v="16.0"/>
        <n v="4.0"/>
        <n v="5.0"/>
        <n v="10.0"/>
        <n v="25.0"/>
        <n v="17.0"/>
        <n v="0.0"/>
        <n v="21.0"/>
        <n v="12.0"/>
        <n v="36.0"/>
        <n v="37.0"/>
        <n v="11.0"/>
        <n v="20.0"/>
        <n v="35.0"/>
        <n v="64.0"/>
        <n v="23.0"/>
        <n v="45.0"/>
        <n v="28.0"/>
        <n v="30.0"/>
        <n v="22.0"/>
        <n v="55.0"/>
        <n v="18.0"/>
        <n v="43.0"/>
        <n v="75.0"/>
        <n v="34.0"/>
        <n v="26.0"/>
        <n v="80.0"/>
        <n v="44.0"/>
        <n v="76.0"/>
        <n v="58.0"/>
        <n v="38.0"/>
        <n v="24.0"/>
        <n v="61.0"/>
      </sharedItems>
    </cacheField>
    <cacheField name="V Mal " numFmtId="0">
      <sharedItems containsSemiMixedTypes="0" containsString="0" containsNumber="1" containsInteger="1">
        <n v="35.0"/>
        <n v="16.0"/>
        <n v="4.0"/>
        <n v="18.0"/>
        <n v="49.0"/>
        <n v="20.0"/>
        <n v="64.0"/>
        <n v="0.0"/>
        <n v="26.0"/>
        <n v="9.0"/>
        <n v="5.0"/>
        <n v="30.0"/>
        <n v="27.0"/>
        <n v="11.0"/>
        <n v="19.0"/>
        <n v="1.0"/>
        <n v="2.0"/>
        <n v="3.0"/>
        <n v="39.0"/>
        <n v="28.0"/>
        <n v="6.0"/>
        <n v="8.0"/>
        <n v="36.0"/>
        <n v="17.0"/>
        <n v="22.0"/>
        <n v="15.0"/>
        <n v="23.0"/>
        <n v="25.0"/>
        <n v="7.0"/>
        <n v="14.0"/>
        <n v="31.0"/>
        <n v="33.0"/>
        <n v="12.0"/>
        <n v="13.0"/>
        <n v="53.0"/>
        <n v="84.0"/>
        <n v="59.0"/>
        <n v="76.0"/>
        <n v="37.0"/>
        <n v="10.0"/>
        <n v="80.0"/>
        <n v="75.0"/>
        <n v="24.0"/>
        <n v="45.0"/>
        <n v="81.0"/>
        <n v="52.0"/>
        <n v="63.0"/>
        <n v="65.0"/>
        <n v="72.0"/>
        <n v="32.0"/>
        <n v="44.0"/>
        <n v="34.0"/>
        <n v="21.0"/>
        <n v="46.0"/>
        <n v="61.0"/>
        <n v="38.0"/>
        <n v="41.0"/>
        <n v="114.0"/>
        <n v="54.0"/>
      </sharedItems>
    </cacheField>
    <cacheField name="V Sin " numFmtId="0">
      <sharedItems containsSemiMixedTypes="0" containsString="0" containsNumber="1" containsInteger="1">
        <n v="0.0"/>
        <n v="2.0"/>
        <n v="1.0"/>
        <n v="21.0"/>
        <n v="3.0"/>
        <n v="6.0"/>
        <n v="7.0"/>
        <n v="4.0"/>
        <n v="9.0"/>
        <n v="5.0"/>
        <n v="15.0"/>
        <n v="10.0"/>
        <n v="13.0"/>
        <n v="8.0"/>
        <n v="32.0"/>
        <n v="68.0"/>
        <n v="31.0"/>
      </sharedItems>
    </cacheField>
    <cacheField name="P Con D " numFmtId="0">
      <sharedItems containsSemiMixedTypes="0" containsString="0" containsNumber="1" containsInteger="1">
        <n v="0.0"/>
        <n v="23.0"/>
        <n v="2.0"/>
        <n v="10.0"/>
        <n v="12.0"/>
        <n v="8.0"/>
        <n v="75.0"/>
        <n v="50.0"/>
        <n v="39.0"/>
        <n v="14.0"/>
        <n v="17.0"/>
        <n v="27.0"/>
        <n v="32.0"/>
        <n v="38.0"/>
        <n v="19.0"/>
        <n v="30.0"/>
        <n v="3.0"/>
        <n v="6.0"/>
        <n v="15.0"/>
        <n v="5.0"/>
        <n v="4.0"/>
        <n v="28.0"/>
        <n v="9.0"/>
        <n v="18.0"/>
        <n v="54.0"/>
        <n v="46.0"/>
        <n v="65.0"/>
        <n v="16.0"/>
        <n v="22.0"/>
        <n v="20.0"/>
        <n v="42.0"/>
        <n v="34.0"/>
        <n v="11.0"/>
        <n v="45.0"/>
        <n v="33.0"/>
        <n v="31.0"/>
        <n v="72.0"/>
        <n v="62.0"/>
        <n v="49.0"/>
        <n v="60.0"/>
        <n v="13.0"/>
        <n v="1.0"/>
        <n v="24.0"/>
        <n v="40.0"/>
        <n v="47.0"/>
        <n v="81.0"/>
        <n v="61.0"/>
        <n v="135.0"/>
        <n v="7.0"/>
        <n v="48.0"/>
        <n v="37.0"/>
        <n v="29.0"/>
        <n v="21.0"/>
      </sharedItems>
    </cacheField>
    <cacheField name="P Sin D " numFmtId="0">
      <sharedItems containsSemiMixedTypes="0" containsString="0" containsNumber="1" containsInteger="1">
        <n v="17.0"/>
        <n v="15.0"/>
        <n v="3.0"/>
        <n v="25.0"/>
        <n v="118.0"/>
        <n v="63.0"/>
        <n v="46.0"/>
        <n v="13.0"/>
        <n v="12.0"/>
        <n v="10.0"/>
        <n v="22.0"/>
        <n v="8.0"/>
        <n v="14.0"/>
        <n v="27.0"/>
        <n v="41.0"/>
        <n v="0.0"/>
        <n v="7.0"/>
        <n v="11.0"/>
        <n v="9.0"/>
        <n v="1.0"/>
        <n v="21.0"/>
        <n v="20.0"/>
        <n v="67.0"/>
        <n v="23.0"/>
        <n v="34.0"/>
        <n v="5.0"/>
        <n v="16.0"/>
        <n v="58.0"/>
        <n v="19.0"/>
        <n v="50.0"/>
        <n v="6.0"/>
        <n v="39.0"/>
        <n v="40.0"/>
        <n v="38.0"/>
        <n v="37.0"/>
        <n v="4.0"/>
        <n v="26.0"/>
        <n v="2.0"/>
        <n v="24.0"/>
        <n v="80.0"/>
        <n v="153.0"/>
        <n v="54.0"/>
        <n v="29.0"/>
        <n v="18.0"/>
        <n v="61.0"/>
        <n v="92.0"/>
        <n v="42.0"/>
        <n v="30.0"/>
        <n v="35.0"/>
        <n v="280.0"/>
        <n v="57.0"/>
        <n v="180.0"/>
        <n v="36.0"/>
        <n v="99.0"/>
        <n v="136.0"/>
        <n v="32.0"/>
        <n v="82.0"/>
        <n v="44.0"/>
        <n v="56.0"/>
        <n v="110.0"/>
        <n v="125.0"/>
        <n v="156.0"/>
        <n v="91.0"/>
        <n v="100.0"/>
        <n v="123.0"/>
        <n v="168.0"/>
        <n v="43.0"/>
        <n v="90.0"/>
        <n v="68.0"/>
        <n v="138.0"/>
        <n v="77.0"/>
        <n v="112.0"/>
      </sharedItems>
    </cacheField>
    <cacheField name="V Con D " numFmtId="0">
      <sharedItems containsSemiMixedTypes="0" containsString="0" containsNumber="1" containsInteger="1">
        <n v="0.0"/>
        <n v="4.0"/>
        <n v="6.0"/>
        <n v="7.0"/>
        <n v="12.0"/>
        <n v="8.0"/>
        <n v="9.0"/>
        <n v="22.0"/>
        <n v="16.0"/>
        <n v="29.0"/>
        <n v="10.0"/>
        <n v="2.0"/>
        <n v="38.0"/>
        <n v="19.0"/>
        <n v="14.0"/>
        <n v="3.0"/>
        <n v="32.0"/>
        <n v="5.0"/>
        <n v="1.0"/>
        <n v="17.0"/>
        <n v="13.0"/>
        <n v="20.0"/>
        <n v="70.0"/>
        <n v="18.0"/>
        <n v="21.0"/>
        <n v="26.0"/>
        <n v="71.0"/>
        <n v="96.0"/>
        <n v="42.0"/>
        <n v="41.0"/>
        <n v="15.0"/>
        <n v="40.0"/>
        <n v="11.0"/>
        <n v="54.0"/>
      </sharedItems>
    </cacheField>
    <cacheField name="V Sin D" numFmtId="0">
      <sharedItems containsSemiMixedTypes="0" containsString="0" containsNumber="1" containsInteger="1">
        <n v="23.0"/>
        <n v="12.0"/>
        <n v="8.0"/>
        <n v="13.0"/>
        <n v="90.0"/>
        <n v="11.0"/>
        <n v="0.0"/>
        <n v="5.0"/>
        <n v="4.0"/>
        <n v="6.0"/>
        <n v="14.0"/>
        <n v="9.0"/>
        <n v="3.0"/>
        <n v="2.0"/>
        <n v="7.0"/>
        <n v="15.0"/>
        <n v="26.0"/>
        <n v="20.0"/>
        <n v="10.0"/>
        <n v="18.0"/>
        <n v="30.0"/>
        <n v="22.0"/>
        <n v="25.0"/>
        <n v="27.0"/>
        <n v="37.0"/>
        <n v="16.0"/>
        <n v="21.0"/>
        <n v="19.0"/>
        <n v="29.0"/>
        <n v="35.0"/>
        <n v="24.0"/>
        <n v="67.0"/>
        <n v="31.0"/>
        <n v="28.0"/>
        <n v="1.0"/>
        <n v="45.0"/>
        <n v="184.0"/>
        <n v="172.0"/>
        <n v="206.0"/>
        <n v="36.0"/>
        <n v="34.0"/>
        <n v="313.0"/>
        <n v="108.0"/>
        <n v="47.0"/>
        <n v="48.0"/>
        <n v="56.0"/>
        <n v="98.0"/>
        <n v="60.0"/>
        <n v="95.0"/>
        <n v="33.0"/>
        <n v="89.0"/>
        <n v="50.0"/>
        <n v="62.0"/>
      </sharedItems>
    </cacheField>
    <cacheField name="Observaciones" numFmtId="0">
      <sharedItems containsBlank="1">
        <s v="Se observó en todas las localidades mal uso del tapa bocas por parte de los conductores de transporte público"/>
        <m/>
        <s v="Sin distancia en puntos de venta informal quince personas en cuatro grupos"/>
        <s v="En personas siete en dos grupos y en puntos de venta informal un grupo"/>
        <s v="En venta informal un grupo de tres personas"/>
        <s v="Sin distancia en personas un grupo y en ventas informales dos grupos."/>
        <s v="Sin distancia en personas tres grupos."/>
        <s v="En personas sin distancia cinco grupos y en ventas informales cuatro grupos."/>
        <s v="Sin distancia en personas 17 grupos y en ventas informales tres grupos."/>
        <s v="Sin distancia en personas seis grupos y en ventas informales dos grupos."/>
        <s v="Con lluvia se realizó dentro del centro comercial. Sin distancia en personas dos grupos."/>
        <s v="Poco flujo de personas"/>
        <s v="Sin distancia en personas cuatro grupos y en ventas informales siete grupos"/>
        <s v="Sin distancia tres grupos en personas y en ventas informales"/>
        <s v="Sin distancia en personas tres grupos y en ventas informales cinco grupos."/>
        <s v="Se presentaron lluvias ligeras. Sin distancia en personas seis grupos y en ventas informales dos grupos"/>
        <s v="Lluvias ligeras. Sin distancia dos grupos y en ventas informales dos grupos."/>
        <s v="Sin distancia en personas un grupo"/>
        <s v="Sin distancia en personas tres grupos. Lluvias ligeras"/>
        <s v="Lluvias ligeras, hay vendedores pero no compradores"/>
        <s v="Sin distancia en personas dos grupos y en ventas informales dos grupos."/>
        <s v="Sin distancia en personas tres grupos y en ventas informales tres grupos."/>
        <s v="En personas sin distancia tres grupos y en vendedores informales tres grupos"/>
        <s v="Sin distancia en personas cuatro grupos y en ventas informales un grupo"/>
        <s v="Sin distancia en personas cuatro grupos y en vendedores informales un grupo"/>
        <s v="Lloviendo y la plaza de mercado se encontraba cerrada porque la estaban desinfectando"/>
        <s v="Un grupo sin distancia para personas y ventas informales. El centro comercial casi vacio"/>
        <s v="Sin distancia en personas nueve grupos y en ventas informales dos grupos"/>
        <s v="Sin distancia dos grupos y en ventas informales un grupo"/>
        <s v="Sin distancia en personas siete grupos y en ventas informales un grupo"/>
        <s v="Sin distancia en personas cuatro personas y en ventas informales un grupo"/>
        <s v="Sin distancia en personas cuatro grupos y en ventas ambulantes dos grupos"/>
        <s v="Sin distancia dos grupos en personas y en ventas ambulantes"/>
        <s v="Sin distancia en personas tres grupos y en ventas ambulantes dos grupos"/>
        <s v="Sin distancia en personas cuatro grupos y en ventas ambulantes tres grupos"/>
        <s v="Sin distancia en ventas ambulantes un grupo"/>
        <s v="Sin distancia en personas tres grupos y en ventas ambulantes cuatro grupos"/>
        <s v="Sin distancia en personas dos grupos. No había ventas ambulantes en el entorno de la Plaza de mercado"/>
        <s v="Sin distancia en personas cuatro grupos y en ventas ambulantes cinco grupos"/>
        <s v="Sin distancia en personas seis grupos y en ventas ambulantes cuatro grupos"/>
        <s v="Sin distancia en personas y en ventas ambulantes de a tres grupos cada uno"/>
        <s v="Sin distancia en personas ocho grupos y en ventas ambulantes cuatro grupos"/>
        <s v="En ventas informales no hubo personas con distancia"/>
        <s v="En ventas ambulantes no hubo personas con distancia"/>
        <s v="Las aglomeraciones en ventas ambulantes fueron siete grupos más que todo personal de Transmilenio"/>
        <s v="La plaza de mercado se encontraba cerrada por aseo, mantenimiento y fumigación"/>
        <s v="Personas con distancia en ventas ambulantes no se presentaron"/>
        <s v="En ventas ambulantes no se encontró personas con distancia"/>
        <s v="No hay personas con distancia en ventas ambulantes"/>
        <s v="En ventas ambulantes no hay personas sin distancia"/>
        <s v="Personas con distancia en ventas ambulantes ninguna"/>
        <s v="Con distancia en ventas ambulantes no hubo personas"/>
        <s v="En distancia de dos metros sin personas en ventas ambulantes"/>
        <s v="Para destacar, es la segunda oportunidad que no se encuentran vendedores informales alrededor de la plaza"/>
        <s v="En las cuatro localidades visitadas el día de hoy se observa tapa bocas mal puesto en los conductores del transporte urbano."/>
        <s v="Se observa a los conductores del transporte público con el tapabocas mal puesto"/>
        <s v="Llovizna en la recolección de la información."/>
        <s v="Se observa a los conductores del transporte público con el tapa bocas mal puesto"/>
        <s v="Se observa a los conductores del transporte público con el tapa bocas mal puesto."/>
        <s v="Ninguna"/>
        <s v="Se observa disminución de las ventas ambulantes con respecto a otros conteos"/>
        <s v="vendedores de maíz para palomas en plaza"/>
        <s v="mucha lluvia"/>
        <s v="LA FILA DE LOS CAJEROS ELECTRONICOS DE LOS ALREDEDORES DE EL CENTRO COMERCIAL LAS PERSONAS HACEN FILA SIN DISTANCIAMIENTO SOCIAL"/>
        <s v="mucha aglomeración en el sector"/>
        <s v="Se observa muchos vendedores informales si medidas de bioseguridad"/>
        <s v="Se observa aglomeración por protesta paso fue a en el lugar"/>
        <s v="Se evidencia q en las filas bancarias no hay distanciamiento social .Los vendedores ambulantes no tiene sus tapabocas bien puestos"/>
        <s v="Se observa muchos trabajadores informales sin distanciamiento y el tapabocas más puesto"/>
        <s v="Se presentan aglomeraciones por protesta pacífica en la universidad"/>
        <s v="EN EL CEMTRO COMERNCIAL EN LOS CAEROS LAS FILAS NO TIENE DISTANCIAMIENTO SOCIAL LOS BENDEDORES INFORMALES NO PORTAN MEDIDASA DE BIOSEGURIDAD"/>
      </sharedItems>
    </cacheField>
    <cacheField name="_index" numFmtId="0">
      <sharedItems containsSemiMixedTypes="0" containsString="0" containsNumber="1" containsInteger="1">
        <n v="1.0"/>
        <n v="2.0"/>
        <n v="3.0"/>
        <n v="4.0"/>
        <n v="5.0"/>
        <n v="6.0"/>
        <n v="7.0"/>
        <n v="8.0"/>
        <n v="9.0"/>
        <n v="10.0"/>
        <n v="11.0"/>
        <n v="12.0"/>
        <n v="13.0"/>
        <n v="14.0"/>
        <n v="15.0"/>
        <n v="16.0"/>
        <n v="17.0"/>
        <n v="19.0"/>
        <n v="20.0"/>
        <n v="21.0"/>
        <n v="22.0"/>
        <n v="23.0"/>
        <n v="24.0"/>
        <n v="25.0"/>
        <n v="26.0"/>
        <n v="27.0"/>
        <n v="28.0"/>
        <n v="29.0"/>
        <n v="30.0"/>
        <n v="31.0"/>
        <n v="32.0"/>
        <n v="33.0"/>
        <n v="34.0"/>
        <n v="35.0"/>
        <n v="36.0"/>
        <n v="37.0"/>
        <n v="38.0"/>
        <n v="39.0"/>
        <n v="40.0"/>
        <n v="41.0"/>
        <n v="42.0"/>
        <n v="43.0"/>
        <n v="44.0"/>
        <n v="45.0"/>
        <n v="46.0"/>
        <n v="47.0"/>
        <n v="48.0"/>
        <n v="49.0"/>
        <n v="50.0"/>
        <n v="51.0"/>
        <n v="52.0"/>
        <n v="53.0"/>
        <n v="54.0"/>
        <n v="55.0"/>
        <n v="56.0"/>
        <n v="57.0"/>
        <n v="58.0"/>
        <n v="59.0"/>
        <n v="60.0"/>
        <n v="61.0"/>
        <n v="62.0"/>
        <n v="63.0"/>
        <n v="64.0"/>
        <n v="65.0"/>
        <n v="66.0"/>
        <n v="67.0"/>
        <n v="68.0"/>
        <n v="69.0"/>
        <n v="70.0"/>
        <n v="71.0"/>
        <n v="72.0"/>
        <n v="73.0"/>
        <n v="74.0"/>
        <n v="75.0"/>
        <n v="76.0"/>
        <n v="77.0"/>
        <n v="78.0"/>
        <n v="79.0"/>
        <n v="80.0"/>
        <n v="81.0"/>
        <n v="82.0"/>
        <n v="83.0"/>
        <n v="84.0"/>
        <n v="85.0"/>
        <n v="86.0"/>
        <n v="87.0"/>
        <n v="88.0"/>
        <n v="89.0"/>
        <n v="90.0"/>
        <n v="91.0"/>
        <n v="92.0"/>
        <n v="93.0"/>
        <n v="94.0"/>
        <n v="95.0"/>
        <n v="96.0"/>
        <n v="97.0"/>
        <n v="98.0"/>
        <n v="99.0"/>
        <n v="100.0"/>
        <n v="101.0"/>
        <n v="102.0"/>
        <n v="103.0"/>
        <n v="104.0"/>
        <n v="105.0"/>
        <n v="106.0"/>
        <n v="107.0"/>
        <n v="108.0"/>
        <n v="109.0"/>
        <n v="110.0"/>
        <n v="111.0"/>
        <n v="112.0"/>
        <n v="113.0"/>
        <n v="114.0"/>
        <n v="115.0"/>
        <n v="116.0"/>
        <n v="117.0"/>
        <n v="118.0"/>
        <n v="119.0"/>
        <n v="120.0"/>
        <n v="121.0"/>
        <n v="122.0"/>
        <n v="123.0"/>
        <n v="124.0"/>
        <n v="125.0"/>
        <n v="126.0"/>
        <n v="127.0"/>
        <n v="128.0"/>
        <n v="129.0"/>
        <n v="130.0"/>
        <n v="131.0"/>
        <n v="132.0"/>
        <n v="133.0"/>
        <n v="134.0"/>
        <n v="135.0"/>
        <n v="136.0"/>
        <n v="137.0"/>
        <n v="138.0"/>
        <n v="139.0"/>
        <n v="140.0"/>
        <n v="141.0"/>
        <n v="142.0"/>
        <n v="143.0"/>
        <n v="144.0"/>
        <n v="145.0"/>
        <n v="146.0"/>
        <n v="147.0"/>
        <n v="148.0"/>
        <n v="149.0"/>
        <n v="150.0"/>
        <n v="151.0"/>
        <n v="152.0"/>
        <n v="153.0"/>
        <n v="154.0"/>
        <n v="155.0"/>
        <n v="156.0"/>
        <n v="157.0"/>
        <n v="158.0"/>
        <n v="159.0"/>
        <n v="160.0"/>
        <n v="161.0"/>
        <n v="162.0"/>
        <n v="163.0"/>
        <n v="164.0"/>
        <n v="165.0"/>
        <n v="166.0"/>
        <n v="167.0"/>
        <n v="168.0"/>
        <n v="169.0"/>
        <n v="170.0"/>
        <n v="171.0"/>
        <n v="172.0"/>
        <n v="173.0"/>
        <n v="174.0"/>
        <n v="175.0"/>
        <n v="176.0"/>
        <n v="177.0"/>
        <n v="178.0"/>
        <n v="179.0"/>
        <n v="180.0"/>
        <n v="181.0"/>
        <n v="182.0"/>
        <n v="188.0"/>
        <n v="189.0"/>
        <n v="190.0"/>
        <n v="191.0"/>
        <n v="192.0"/>
        <n v="193.0"/>
        <n v="194.0"/>
        <n v="195.0"/>
        <n v="196.0"/>
        <n v="197.0"/>
        <n v="198.0"/>
        <n v="199.0"/>
        <n v="200.0"/>
        <n v="201.0"/>
        <n v="202.0"/>
        <n v="203.0"/>
        <n v="204.0"/>
        <n v="205.0"/>
        <n v="206.0"/>
        <n v="207.0"/>
        <n v="208.0"/>
        <n v="209.0"/>
        <n v="210.0"/>
        <n v="211.0"/>
        <n v="212.0"/>
        <n v="213.0"/>
        <n v="214.0"/>
        <n v="215.0"/>
        <n v="216.0"/>
        <n v="217.0"/>
        <n v="218.0"/>
        <n v="219.0"/>
        <n v="220.0"/>
        <n v="221.0"/>
        <n v="222.0"/>
        <n v="223.0"/>
        <n v="224.0"/>
        <n v="225.0"/>
        <n v="226.0"/>
        <n v="227.0"/>
        <n v="228.0"/>
        <n v="229.0"/>
        <n v="230.0"/>
        <n v="231.0"/>
        <n v="232.0"/>
        <n v="233.0"/>
        <n v="234.0"/>
        <n v="235.0"/>
        <n v="236.0"/>
        <n v="237.0"/>
        <n v="238.0"/>
        <n v="239.0"/>
        <n v="240.0"/>
        <n v="241.0"/>
        <n v="242.0"/>
        <n v="243.0"/>
        <n v="244.0"/>
        <n v="245.0"/>
        <n v="246.0"/>
        <n v="247.0"/>
        <n v="248.0"/>
        <n v="249.0"/>
        <n v="250.0"/>
        <n v="251.0"/>
        <n v="252.0"/>
        <n v="253.0"/>
        <n v="254.0"/>
        <n v="255.0"/>
        <n v="256.0"/>
        <n v="257.0"/>
        <n v="258.0"/>
        <n v="259.0"/>
        <n v="260.0"/>
        <n v="261.0"/>
        <n v="262.0"/>
        <n v="263.0"/>
        <n v="264.0"/>
        <n v="265.0"/>
        <n v="266.0"/>
        <n v="267.0"/>
        <n v="268.0"/>
        <n v="269.0"/>
        <n v="270.0"/>
        <n v="271.0"/>
        <n v="272.0"/>
        <n v="273.0"/>
        <n v="274.0"/>
        <n v="275.0"/>
        <n v="276.0"/>
        <n v="277.0"/>
        <n v="278.0"/>
        <n v="280.0"/>
        <n v="281.0"/>
        <n v="335.0"/>
        <n v="336.0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Dinámicas" cacheId="0" dataCaption="" compact="0" compactData="0">
  <location ref="B5:E10" firstHeaderRow="0" firstDataRow="2" firstDataCol="0"/>
  <pivotFields>
    <pivotField name="start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t="default"/>
      </items>
    </pivotField>
    <pivotField name="end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t="default"/>
      </items>
    </pivotField>
    <pivotField name="Fecha de recolecció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name="Hora de inc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name="Hora de cierr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name="Nombre del recolector de la informació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ame="Nombre de la entidad a la que pertenece" compact="0" outline="0" multipleItemSelectionAllowed="1" showAll="0">
      <items>
        <item x="0"/>
        <item x="1"/>
        <item t="default"/>
      </items>
    </pivotField>
    <pivotField name="Localidad donde se desarrolla el conte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name="Nombre del barr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t="default"/>
      </items>
    </pivotField>
    <pivotField name="Direcció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name="Lugar de recolección " axis="axisRow" compact="0" outline="0" multipleItemSelectionAllowed="1" showAll="0" sortType="ascending">
      <items>
        <item x="0"/>
        <item x="3"/>
        <item x="2"/>
        <item x="1"/>
        <item t="default"/>
      </items>
    </pivotField>
    <pivotField name="¿Cuál? " compact="0" outline="0" multipleItemSelectionAllowed="1" showAll="0">
      <items>
        <item x="0"/>
        <item x="1"/>
        <item x="2"/>
        <item x="3"/>
        <item t="default"/>
      </items>
    </pivotField>
    <pivotField name="P Bien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t="default"/>
      </items>
    </pivotField>
    <pivotField name="P Mal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t="default"/>
      </items>
    </pivotField>
    <pivotField name="P Sin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</pivotField>
    <pivotField name="V Bien 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t="default"/>
      </items>
    </pivotField>
    <pivotField name="V Mal 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  <pivotField name="V Sin 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name="P Con D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t="default"/>
      </items>
    </pivotField>
    <pivotField name="P Sin D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t="default"/>
      </items>
    </pivotField>
    <pivotField name="V Con D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t="default"/>
      </items>
    </pivotField>
    <pivotField name="V Sin D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t="default"/>
      </items>
    </pivotField>
    <pivotField name="Observacione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t="default"/>
      </items>
    </pivotField>
    <pivotField name="_index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t="default"/>
      </items>
    </pivotField>
  </pivotFields>
  <rowFields>
    <field x="10"/>
  </rowFields>
  <colFields>
    <field x="-2"/>
  </colFields>
  <dataFields>
    <dataField name="Suma de V Bien " fld="15" baseField="0"/>
    <dataField name="Suma de V Mal " fld="16" baseField="0"/>
    <dataField name="Suma de V Sin " fld="17" baseField="0"/>
  </dataFields>
</pivotTableDefinition>
</file>

<file path=xl/pivotTables/pivotTable2.xml><?xml version="1.0" encoding="utf-8"?>
<pivotTableDefinition xmlns="http://schemas.openxmlformats.org/spreadsheetml/2006/main" name="Cuadros y gráficos Lugar" cacheId="0" dataCaption="" compact="0" compactData="0">
  <location ref="B4:E34" firstHeaderRow="0" firstDataRow="2" firstDataCol="0" rowPageCount="1" colPageCount="1"/>
  <pivotFields>
    <pivotField name="start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t="default"/>
      </items>
    </pivotField>
    <pivotField name="end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t="default"/>
      </items>
    </pivotField>
    <pivotField name="Fecha de recolección" axis="axisRow" compact="0" outline="0" multipleItemSelectionAllowed="1" showAll="0" sortType="ascending">
      <items>
        <item x="7"/>
        <item x="8"/>
        <item x="9"/>
        <item x="10"/>
        <item x="11"/>
        <item x="13"/>
        <item x="14"/>
        <item x="15"/>
        <item x="16"/>
        <item x="0"/>
        <item x="12"/>
        <item x="5"/>
        <item x="1"/>
        <item x="6"/>
        <item x="19"/>
        <item x="18"/>
        <item x="20"/>
        <item x="21"/>
        <item x="22"/>
        <item x="24"/>
        <item x="23"/>
        <item x="2"/>
        <item x="25"/>
        <item x="26"/>
        <item x="4"/>
        <item x="3"/>
        <item x="27"/>
        <item x="28"/>
        <item x="17"/>
        <item t="default"/>
      </items>
    </pivotField>
    <pivotField name="Hora de inc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name="Hora de cierr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name="Nombre del recolector de la informació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ame="Nombre de la entidad a la que pertenece" compact="0" outline="0" multipleItemSelectionAllowed="1" showAll="0">
      <items>
        <item x="0"/>
        <item x="1"/>
        <item t="default"/>
      </items>
    </pivotField>
    <pivotField name="Localidad donde se desarrolla el conte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name="Nombre del barr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t="default"/>
      </items>
    </pivotField>
    <pivotField name="Direcció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name="Lugar de recolección " axis="axisPage" compact="0" outline="0" multipleItemSelectionAllowed="1" showAll="0">
      <items>
        <item x="0"/>
        <item h="1" x="1"/>
        <item x="2"/>
        <item h="1" x="3"/>
        <item t="default"/>
      </items>
    </pivotField>
    <pivotField name="¿Cuál? " compact="0" outline="0" multipleItemSelectionAllowed="1" showAll="0">
      <items>
        <item x="0"/>
        <item x="1"/>
        <item x="2"/>
        <item x="3"/>
        <item t="default"/>
      </items>
    </pivotField>
    <pivotField name="P Bien 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t="default"/>
      </items>
    </pivotField>
    <pivotField name="P Mal 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t="default"/>
      </items>
    </pivotField>
    <pivotField name="P Sin 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</pivotField>
    <pivotField name="V Bien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t="default"/>
      </items>
    </pivotField>
    <pivotField name="V Mal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  <pivotField name="V Sin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name="P Con D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t="default"/>
      </items>
    </pivotField>
    <pivotField name="P Sin D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t="default"/>
      </items>
    </pivotField>
    <pivotField name="V Con D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t="default"/>
      </items>
    </pivotField>
    <pivotField name="V Sin D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t="default"/>
      </items>
    </pivotField>
    <pivotField name="Observacione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t="default"/>
      </items>
    </pivotField>
    <pivotField name="_index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t="default"/>
      </items>
    </pivotField>
  </pivotFields>
  <rowFields>
    <field x="2"/>
  </rowFields>
  <colFields>
    <field x="-2"/>
  </colFields>
  <pageFields>
    <pageField fld="10"/>
  </pageFields>
  <dataFields>
    <dataField name="Suma de P Bien " fld="12" baseField="0"/>
    <dataField name="Suma de P Mal " fld="13" baseField="0"/>
    <dataField name="Suma de P Sin " fld="14" baseField="0"/>
  </dataFields>
</pivotTableDefinition>
</file>

<file path=xl/pivotTables/pivotTable3.xml><?xml version="1.0" encoding="utf-8"?>
<pivotTableDefinition xmlns="http://schemas.openxmlformats.org/spreadsheetml/2006/main" name="Cuadros y gráficos Lugar 2" cacheId="0" dataCaption="" compact="0" compactData="0">
  <location ref="B89:E117" firstHeaderRow="0" firstDataRow="2" firstDataCol="0" rowPageCount="1" colPageCount="1"/>
  <pivotFields>
    <pivotField name="start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t="default"/>
      </items>
    </pivotField>
    <pivotField name="end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t="default"/>
      </items>
    </pivotField>
    <pivotField name="Fecha de recolección" axis="axisRow" compact="0" outline="0" multipleItemSelectionAllowed="1" showAll="0" sortType="ascending">
      <items>
        <item x="7"/>
        <item x="8"/>
        <item x="9"/>
        <item x="10"/>
        <item x="11"/>
        <item x="13"/>
        <item x="14"/>
        <item x="15"/>
        <item x="16"/>
        <item x="0"/>
        <item x="12"/>
        <item x="5"/>
        <item x="1"/>
        <item x="6"/>
        <item x="19"/>
        <item x="18"/>
        <item x="20"/>
        <item x="21"/>
        <item x="22"/>
        <item x="24"/>
        <item x="23"/>
        <item x="2"/>
        <item x="25"/>
        <item x="26"/>
        <item x="4"/>
        <item x="3"/>
        <item x="27"/>
        <item x="28"/>
        <item x="17"/>
        <item t="default"/>
      </items>
    </pivotField>
    <pivotField name="Hora de inc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name="Hora de cierr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name="Nombre del recolector de la informació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ame="Nombre de la entidad a la que pertenece" compact="0" outline="0" multipleItemSelectionAllowed="1" showAll="0">
      <items>
        <item x="0"/>
        <item x="1"/>
        <item t="default"/>
      </items>
    </pivotField>
    <pivotField name="Localidad donde se desarrolla el conte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name="Nombre del barr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t="default"/>
      </items>
    </pivotField>
    <pivotField name="Direcció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name="Lugar de recolección " axis="axisPage" compact="0" outline="0" multipleItemSelectionAllowed="1" showAll="0">
      <items>
        <item h="1" x="0"/>
        <item h="1" x="1"/>
        <item h="1" x="2"/>
        <item x="3"/>
        <item t="default"/>
      </items>
    </pivotField>
    <pivotField name="¿Cuál? " compact="0" outline="0" multipleItemSelectionAllowed="1" showAll="0">
      <items>
        <item x="0"/>
        <item x="1"/>
        <item x="2"/>
        <item x="3"/>
        <item t="default"/>
      </items>
    </pivotField>
    <pivotField name="P Bien 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t="default"/>
      </items>
    </pivotField>
    <pivotField name="P Mal 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t="default"/>
      </items>
    </pivotField>
    <pivotField name="P Sin 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</pivotField>
    <pivotField name="V Bien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t="default"/>
      </items>
    </pivotField>
    <pivotField name="V Mal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  <pivotField name="V Sin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name="P Con D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t="default"/>
      </items>
    </pivotField>
    <pivotField name="P Sin D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t="default"/>
      </items>
    </pivotField>
    <pivotField name="V Con D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t="default"/>
      </items>
    </pivotField>
    <pivotField name="V Sin D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t="default"/>
      </items>
    </pivotField>
    <pivotField name="Observacione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t="default"/>
      </items>
    </pivotField>
    <pivotField name="_index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t="default"/>
      </items>
    </pivotField>
  </pivotFields>
  <rowFields>
    <field x="2"/>
  </rowFields>
  <colFields>
    <field x="-2"/>
  </colFields>
  <pageFields>
    <pageField fld="10"/>
  </pageFields>
  <dataFields>
    <dataField name="Suma de P Bien " fld="12" baseField="0"/>
    <dataField name="Suma de P Mal " fld="13" baseField="0"/>
    <dataField name="Suma de P Sin " fld="14" baseField="0"/>
  </dataFields>
</pivotTableDefinition>
</file>

<file path=xl/pivotTables/pivotTable4.xml><?xml version="1.0" encoding="utf-8"?>
<pivotTableDefinition xmlns="http://schemas.openxmlformats.org/spreadsheetml/2006/main" name="Cuadros y gráficos Lugar 3" cacheId="0" dataCaption="" compact="0" compactData="0">
  <location ref="B173:E201" firstHeaderRow="0" firstDataRow="2" firstDataCol="0" rowPageCount="1" colPageCount="1"/>
  <pivotFields>
    <pivotField name="start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t="default"/>
      </items>
    </pivotField>
    <pivotField name="end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t="default"/>
      </items>
    </pivotField>
    <pivotField name="Fecha de recolección" axis="axisRow" compact="0" outline="0" multipleItemSelectionAllowed="1" showAll="0" sortType="ascending">
      <items>
        <item x="7"/>
        <item x="8"/>
        <item x="9"/>
        <item x="10"/>
        <item x="11"/>
        <item x="13"/>
        <item x="14"/>
        <item x="15"/>
        <item x="16"/>
        <item x="0"/>
        <item x="12"/>
        <item x="5"/>
        <item x="1"/>
        <item x="6"/>
        <item x="19"/>
        <item x="18"/>
        <item x="20"/>
        <item x="21"/>
        <item x="22"/>
        <item x="24"/>
        <item x="23"/>
        <item x="2"/>
        <item x="25"/>
        <item x="26"/>
        <item x="4"/>
        <item x="3"/>
        <item x="27"/>
        <item x="28"/>
        <item x="17"/>
        <item t="default"/>
      </items>
    </pivotField>
    <pivotField name="Hora de inc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name="Hora de cierr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name="Nombre del recolector de la informació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ame="Nombre de la entidad a la que pertenece" compact="0" outline="0" multipleItemSelectionAllowed="1" showAll="0">
      <items>
        <item x="0"/>
        <item x="1"/>
        <item t="default"/>
      </items>
    </pivotField>
    <pivotField name="Localidad donde se desarrolla el conte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name="Nombre del barr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t="default"/>
      </items>
    </pivotField>
    <pivotField name="Direcció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name="Lugar de recolección " axis="axisPage" compact="0" outline="0" multipleItemSelectionAllowed="1" showAll="0">
      <items>
        <item h="1" x="0"/>
        <item x="1"/>
        <item h="1" x="2"/>
        <item h="1" x="3"/>
        <item t="default"/>
      </items>
    </pivotField>
    <pivotField name="¿Cuál? " compact="0" outline="0" multipleItemSelectionAllowed="1" showAll="0">
      <items>
        <item x="0"/>
        <item x="1"/>
        <item x="2"/>
        <item x="3"/>
        <item t="default"/>
      </items>
    </pivotField>
    <pivotField name="P Bien 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t="default"/>
      </items>
    </pivotField>
    <pivotField name="P Mal 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t="default"/>
      </items>
    </pivotField>
    <pivotField name="P Sin 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</pivotField>
    <pivotField name="V Bien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t="default"/>
      </items>
    </pivotField>
    <pivotField name="V Mal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  <pivotField name="V Sin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name="P Con D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t="default"/>
      </items>
    </pivotField>
    <pivotField name="P Sin D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t="default"/>
      </items>
    </pivotField>
    <pivotField name="V Con D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t="default"/>
      </items>
    </pivotField>
    <pivotField name="V Sin D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t="default"/>
      </items>
    </pivotField>
    <pivotField name="Observacione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t="default"/>
      </items>
    </pivotField>
    <pivotField name="_index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t="default"/>
      </items>
    </pivotField>
  </pivotFields>
  <rowFields>
    <field x="2"/>
  </rowFields>
  <colFields>
    <field x="-2"/>
  </colFields>
  <pageFields>
    <pageField fld="10"/>
  </pageFields>
  <dataFields>
    <dataField name="Suma de P Bien " fld="12" baseField="0"/>
    <dataField name="Suma de P Mal " fld="13" baseField="0"/>
    <dataField name="Suma de P Sin " fld="14" baseField="0"/>
  </dataFields>
</pivotTableDefinition>
</file>

<file path=xl/pivotTables/pivotTable5.xml><?xml version="1.0" encoding="utf-8"?>
<pivotTableDefinition xmlns="http://schemas.openxmlformats.org/spreadsheetml/2006/main" name="Cuadros y gráficos Lugar 4" cacheId="0" dataCaption="" compact="0" compactData="0">
  <location ref="B253:E283" firstHeaderRow="0" firstDataRow="2" firstDataCol="0" rowPageCount="1" colPageCount="1"/>
  <pivotFields>
    <pivotField name="start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t="default"/>
      </items>
    </pivotField>
    <pivotField name="end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t="default"/>
      </items>
    </pivotField>
    <pivotField name="Fecha de recolección" axis="axisRow" compact="0" outline="0" multipleItemSelectionAllowed="1" showAll="0" sortType="ascending">
      <items>
        <item x="7"/>
        <item x="8"/>
        <item x="9"/>
        <item x="10"/>
        <item x="11"/>
        <item x="13"/>
        <item x="14"/>
        <item x="15"/>
        <item x="16"/>
        <item x="0"/>
        <item x="12"/>
        <item x="5"/>
        <item x="1"/>
        <item x="6"/>
        <item x="19"/>
        <item x="18"/>
        <item x="20"/>
        <item x="21"/>
        <item x="22"/>
        <item x="24"/>
        <item x="23"/>
        <item x="2"/>
        <item x="25"/>
        <item x="26"/>
        <item x="4"/>
        <item x="3"/>
        <item x="27"/>
        <item x="28"/>
        <item x="17"/>
        <item t="default"/>
      </items>
    </pivotField>
    <pivotField name="Hora de inc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name="Hora de cierr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name="Nombre del recolector de la informació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ame="Nombre de la entidad a la que pertenece" compact="0" outline="0" multipleItemSelectionAllowed="1" showAll="0">
      <items>
        <item x="0"/>
        <item x="1"/>
        <item t="default"/>
      </items>
    </pivotField>
    <pivotField name="Localidad donde se desarrolla el conte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name="Nombre del barr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t="default"/>
      </items>
    </pivotField>
    <pivotField name="Direcció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name="Lugar de recolección " axis="axisPage" compact="0" outline="0" multipleItemSelectionAllowed="1" showAll="0">
      <items>
        <item x="0"/>
        <item x="1"/>
        <item x="2"/>
        <item x="3"/>
        <item t="default"/>
      </items>
    </pivotField>
    <pivotField name="¿Cuál? " compact="0" outline="0" multipleItemSelectionAllowed="1" showAll="0">
      <items>
        <item x="0"/>
        <item x="1"/>
        <item x="2"/>
        <item x="3"/>
        <item t="default"/>
      </items>
    </pivotField>
    <pivotField name="P Bien 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t="default"/>
      </items>
    </pivotField>
    <pivotField name="P Mal 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t="default"/>
      </items>
    </pivotField>
    <pivotField name="P Sin 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</pivotField>
    <pivotField name="V Bien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t="default"/>
      </items>
    </pivotField>
    <pivotField name="V Mal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  <pivotField name="V Sin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name="P Con D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t="default"/>
      </items>
    </pivotField>
    <pivotField name="P Sin D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t="default"/>
      </items>
    </pivotField>
    <pivotField name="V Con D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t="default"/>
      </items>
    </pivotField>
    <pivotField name="V Sin D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t="default"/>
      </items>
    </pivotField>
    <pivotField name="Observacione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t="default"/>
      </items>
    </pivotField>
    <pivotField name="_index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t="default"/>
      </items>
    </pivotField>
  </pivotFields>
  <rowFields>
    <field x="2"/>
  </rowFields>
  <colFields>
    <field x="-2"/>
  </colFields>
  <pageFields>
    <pageField fld="10"/>
  </pageFields>
  <dataFields>
    <dataField name="Suma de P Bien " fld="12" baseField="0"/>
    <dataField name="Suma de P Mal " fld="13" baseField="0"/>
    <dataField name="Suma de P Sin " fld="14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2.xml"/><Relationship Id="rId2" Type="http://schemas.openxmlformats.org/officeDocument/2006/relationships/pivotTable" Target="../pivotTables/pivotTable3.xml"/><Relationship Id="rId3" Type="http://schemas.openxmlformats.org/officeDocument/2006/relationships/pivotTable" Target="../pivotTables/pivotTable4.xml"/><Relationship Id="rId4" Type="http://schemas.openxmlformats.org/officeDocument/2006/relationships/pivotTable" Target="../pivotTables/pivotTable5.xml"/><Relationship Id="rId5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38"/>
    <col customWidth="1" min="2" max="2" width="35.0"/>
    <col customWidth="1" min="3" max="3" width="13.13"/>
    <col customWidth="1" min="4" max="4" width="12.63"/>
    <col customWidth="1" min="5" max="5" width="12.13"/>
    <col customWidth="1" min="6" max="6" width="15.75"/>
    <col customWidth="1" min="7" max="7" width="24.88"/>
    <col customWidth="1" min="8" max="26" width="9.38"/>
  </cols>
  <sheetData>
    <row r="5"/>
    <row r="6"/>
    <row r="7"/>
    <row r="8"/>
    <row r="9"/>
    <row r="10"/>
    <row r="11">
      <c r="K11" s="2">
        <v>19.0</v>
      </c>
      <c r="L11" s="2">
        <f>+K11*3</f>
        <v>57</v>
      </c>
    </row>
    <row r="17">
      <c r="B17" s="2" t="s">
        <v>4</v>
      </c>
      <c r="C17" s="2">
        <v>1805.0</v>
      </c>
      <c r="D17" s="2">
        <v>2327.0</v>
      </c>
      <c r="E17" s="2">
        <v>256.0</v>
      </c>
    </row>
    <row r="18">
      <c r="B18" s="2" t="s">
        <v>5</v>
      </c>
      <c r="C18" s="2">
        <v>798.0</v>
      </c>
      <c r="D18" s="2">
        <v>1014.0</v>
      </c>
      <c r="E18" s="2">
        <v>56.0</v>
      </c>
    </row>
    <row r="19">
      <c r="B19" s="2" t="s">
        <v>7</v>
      </c>
      <c r="C19" s="2">
        <v>931.0</v>
      </c>
      <c r="D19" s="2">
        <v>1311.0</v>
      </c>
      <c r="E19" s="2">
        <v>107.0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7.75"/>
    <col customWidth="1" min="3" max="3" width="13.88"/>
    <col customWidth="1" min="4" max="26" width="7.75"/>
  </cols>
  <sheetData>
    <row r="1">
      <c r="A1" s="4" t="s">
        <v>9</v>
      </c>
      <c r="B1" s="4" t="s">
        <v>10</v>
      </c>
      <c r="C1" s="4" t="s">
        <v>11</v>
      </c>
      <c r="D1" s="4" t="s">
        <v>12</v>
      </c>
      <c r="E1" s="4" t="s">
        <v>13</v>
      </c>
      <c r="F1" s="4" t="s">
        <v>14</v>
      </c>
      <c r="G1" s="4" t="s">
        <v>15</v>
      </c>
      <c r="H1" s="4" t="s">
        <v>16</v>
      </c>
      <c r="I1" s="4" t="s">
        <v>17</v>
      </c>
      <c r="J1" s="4" t="s">
        <v>18</v>
      </c>
      <c r="K1" s="4" t="s">
        <v>0</v>
      </c>
      <c r="L1" s="4" t="s">
        <v>19</v>
      </c>
      <c r="M1" s="4" t="s">
        <v>20</v>
      </c>
      <c r="N1" s="4" t="s">
        <v>21</v>
      </c>
      <c r="O1" s="4" t="s">
        <v>22</v>
      </c>
      <c r="P1" s="4" t="s">
        <v>23</v>
      </c>
      <c r="Q1" s="4" t="s">
        <v>24</v>
      </c>
      <c r="R1" s="4" t="s">
        <v>25</v>
      </c>
      <c r="S1" s="4" t="s">
        <v>26</v>
      </c>
      <c r="T1" s="4" t="s">
        <v>27</v>
      </c>
      <c r="U1" s="4" t="s">
        <v>28</v>
      </c>
      <c r="V1" s="4" t="s">
        <v>29</v>
      </c>
      <c r="W1" s="4" t="s">
        <v>30</v>
      </c>
      <c r="X1" s="4" t="s">
        <v>31</v>
      </c>
    </row>
    <row r="2">
      <c r="A2" s="5" t="s">
        <v>32</v>
      </c>
      <c r="B2" s="5" t="s">
        <v>33</v>
      </c>
      <c r="C2" s="5" t="s">
        <v>34</v>
      </c>
      <c r="D2" s="5"/>
      <c r="E2" s="5"/>
      <c r="F2" s="5" t="s">
        <v>35</v>
      </c>
      <c r="G2" s="5" t="s">
        <v>36</v>
      </c>
      <c r="H2" s="5" t="s">
        <v>37</v>
      </c>
      <c r="I2" s="5" t="s">
        <v>38</v>
      </c>
      <c r="J2" s="5" t="s">
        <v>39</v>
      </c>
      <c r="K2" s="5" t="s">
        <v>4</v>
      </c>
      <c r="L2" s="5"/>
      <c r="M2" s="5">
        <v>270.0</v>
      </c>
      <c r="N2" s="5">
        <v>30.0</v>
      </c>
      <c r="O2" s="5">
        <v>3.0</v>
      </c>
      <c r="P2" s="5">
        <v>9.0</v>
      </c>
      <c r="Q2" s="5">
        <v>35.0</v>
      </c>
      <c r="R2" s="5">
        <v>0.0</v>
      </c>
      <c r="S2" s="5">
        <v>0.0</v>
      </c>
      <c r="T2" s="5">
        <v>17.0</v>
      </c>
      <c r="U2" s="5">
        <v>0.0</v>
      </c>
      <c r="V2" s="5">
        <v>23.0</v>
      </c>
      <c r="W2" s="5" t="s">
        <v>40</v>
      </c>
      <c r="X2" s="5">
        <v>1.0</v>
      </c>
    </row>
    <row r="3">
      <c r="A3" s="5" t="s">
        <v>41</v>
      </c>
      <c r="B3" s="5" t="s">
        <v>42</v>
      </c>
      <c r="C3" s="5" t="s">
        <v>43</v>
      </c>
      <c r="D3" s="5"/>
      <c r="E3" s="5"/>
      <c r="F3" s="5" t="s">
        <v>35</v>
      </c>
      <c r="G3" s="5" t="s">
        <v>36</v>
      </c>
      <c r="H3" s="5" t="s">
        <v>44</v>
      </c>
      <c r="I3" s="5" t="s">
        <v>45</v>
      </c>
      <c r="J3" s="5" t="s">
        <v>46</v>
      </c>
      <c r="K3" s="5" t="s">
        <v>4</v>
      </c>
      <c r="L3" s="5"/>
      <c r="M3" s="5">
        <v>220.0</v>
      </c>
      <c r="N3" s="5">
        <v>26.0</v>
      </c>
      <c r="O3" s="5">
        <v>3.0</v>
      </c>
      <c r="P3" s="5">
        <v>7.0</v>
      </c>
      <c r="Q3" s="5">
        <v>16.0</v>
      </c>
      <c r="R3" s="5">
        <v>0.0</v>
      </c>
      <c r="S3" s="5">
        <v>23.0</v>
      </c>
      <c r="T3" s="5">
        <v>15.0</v>
      </c>
      <c r="U3" s="5">
        <v>0.0</v>
      </c>
      <c r="V3" s="5">
        <v>12.0</v>
      </c>
      <c r="W3" s="5"/>
      <c r="X3" s="5">
        <v>2.0</v>
      </c>
    </row>
    <row r="4">
      <c r="A4" s="5" t="s">
        <v>47</v>
      </c>
      <c r="B4" s="5" t="s">
        <v>48</v>
      </c>
      <c r="C4" s="5" t="s">
        <v>49</v>
      </c>
      <c r="D4" s="5" t="s">
        <v>50</v>
      </c>
      <c r="E4" s="5" t="s">
        <v>51</v>
      </c>
      <c r="F4" s="5" t="s">
        <v>52</v>
      </c>
      <c r="G4" s="5" t="s">
        <v>53</v>
      </c>
      <c r="H4" s="5" t="s">
        <v>54</v>
      </c>
      <c r="I4" s="5" t="s">
        <v>55</v>
      </c>
      <c r="J4" s="5" t="s">
        <v>56</v>
      </c>
      <c r="K4" s="5" t="s">
        <v>7</v>
      </c>
      <c r="L4" s="5"/>
      <c r="M4" s="5">
        <v>175.0</v>
      </c>
      <c r="N4" s="5">
        <v>27.0</v>
      </c>
      <c r="O4" s="5">
        <v>11.0</v>
      </c>
      <c r="P4" s="5">
        <v>2.0</v>
      </c>
      <c r="Q4" s="5">
        <v>4.0</v>
      </c>
      <c r="R4" s="5">
        <v>0.0</v>
      </c>
      <c r="S4" s="5">
        <v>2.0</v>
      </c>
      <c r="T4" s="5">
        <v>3.0</v>
      </c>
      <c r="U4" s="5">
        <v>4.0</v>
      </c>
      <c r="V4" s="5">
        <v>8.0</v>
      </c>
      <c r="W4" s="5"/>
      <c r="X4" s="5">
        <v>3.0</v>
      </c>
    </row>
    <row r="5">
      <c r="A5" s="5" t="s">
        <v>57</v>
      </c>
      <c r="B5" s="5" t="s">
        <v>58</v>
      </c>
      <c r="C5" s="5" t="s">
        <v>59</v>
      </c>
      <c r="D5" s="5" t="s">
        <v>60</v>
      </c>
      <c r="E5" s="5" t="s">
        <v>61</v>
      </c>
      <c r="F5" s="5" t="s">
        <v>35</v>
      </c>
      <c r="G5" s="5" t="s">
        <v>36</v>
      </c>
      <c r="H5" s="5" t="s">
        <v>62</v>
      </c>
      <c r="I5" s="5" t="s">
        <v>62</v>
      </c>
      <c r="J5" s="5" t="s">
        <v>63</v>
      </c>
      <c r="K5" s="5" t="s">
        <v>4</v>
      </c>
      <c r="L5" s="5"/>
      <c r="M5" s="5">
        <v>163.0</v>
      </c>
      <c r="N5" s="5">
        <v>36.0</v>
      </c>
      <c r="O5" s="5">
        <v>7.0</v>
      </c>
      <c r="P5" s="5">
        <v>9.0</v>
      </c>
      <c r="Q5" s="5">
        <v>18.0</v>
      </c>
      <c r="R5" s="5">
        <v>0.0</v>
      </c>
      <c r="S5" s="5">
        <v>10.0</v>
      </c>
      <c r="T5" s="5">
        <v>25.0</v>
      </c>
      <c r="U5" s="5">
        <v>6.0</v>
      </c>
      <c r="V5" s="5">
        <v>13.0</v>
      </c>
      <c r="W5" s="5"/>
      <c r="X5" s="5">
        <v>4.0</v>
      </c>
    </row>
    <row r="6">
      <c r="A6" s="5" t="s">
        <v>64</v>
      </c>
      <c r="B6" s="5" t="s">
        <v>65</v>
      </c>
      <c r="C6" s="5" t="s">
        <v>59</v>
      </c>
      <c r="D6" s="5" t="s">
        <v>60</v>
      </c>
      <c r="E6" s="5" t="s">
        <v>61</v>
      </c>
      <c r="F6" s="5" t="s">
        <v>35</v>
      </c>
      <c r="G6" s="5" t="s">
        <v>36</v>
      </c>
      <c r="H6" s="5" t="s">
        <v>62</v>
      </c>
      <c r="I6" s="5" t="s">
        <v>62</v>
      </c>
      <c r="J6" s="5" t="s">
        <v>66</v>
      </c>
      <c r="K6" s="5" t="s">
        <v>6</v>
      </c>
      <c r="L6" s="5" t="s">
        <v>67</v>
      </c>
      <c r="M6" s="5">
        <v>199.0</v>
      </c>
      <c r="N6" s="5">
        <v>44.0</v>
      </c>
      <c r="O6" s="5">
        <v>9.0</v>
      </c>
      <c r="P6" s="5">
        <v>31.0</v>
      </c>
      <c r="Q6" s="5">
        <v>49.0</v>
      </c>
      <c r="R6" s="5">
        <v>2.0</v>
      </c>
      <c r="S6" s="5">
        <v>0.0</v>
      </c>
      <c r="T6" s="5">
        <v>118.0</v>
      </c>
      <c r="U6" s="5">
        <v>7.0</v>
      </c>
      <c r="V6" s="5">
        <v>90.0</v>
      </c>
      <c r="W6" s="5"/>
      <c r="X6" s="5">
        <v>5.0</v>
      </c>
    </row>
    <row r="7">
      <c r="A7" s="5" t="s">
        <v>68</v>
      </c>
      <c r="B7" s="5" t="s">
        <v>69</v>
      </c>
      <c r="C7" s="5" t="s">
        <v>59</v>
      </c>
      <c r="D7" s="5" t="s">
        <v>60</v>
      </c>
      <c r="E7" s="5" t="s">
        <v>61</v>
      </c>
      <c r="F7" s="5" t="s">
        <v>35</v>
      </c>
      <c r="G7" s="5" t="s">
        <v>36</v>
      </c>
      <c r="H7" s="5" t="s">
        <v>62</v>
      </c>
      <c r="I7" s="5" t="s">
        <v>62</v>
      </c>
      <c r="J7" s="5" t="s">
        <v>70</v>
      </c>
      <c r="K7" s="5" t="s">
        <v>5</v>
      </c>
      <c r="L7" s="5"/>
      <c r="M7" s="5">
        <v>241.0</v>
      </c>
      <c r="N7" s="5">
        <v>19.0</v>
      </c>
      <c r="O7" s="5">
        <v>5.0</v>
      </c>
      <c r="P7" s="5">
        <v>9.0</v>
      </c>
      <c r="Q7" s="5">
        <v>20.0</v>
      </c>
      <c r="R7" s="5">
        <v>0.0</v>
      </c>
      <c r="S7" s="5">
        <v>0.0</v>
      </c>
      <c r="T7" s="5">
        <v>63.0</v>
      </c>
      <c r="U7" s="5">
        <v>6.0</v>
      </c>
      <c r="V7" s="5">
        <v>11.0</v>
      </c>
      <c r="W7" s="5"/>
      <c r="X7" s="5">
        <v>6.0</v>
      </c>
    </row>
    <row r="8">
      <c r="A8" s="5" t="s">
        <v>71</v>
      </c>
      <c r="B8" s="5" t="s">
        <v>72</v>
      </c>
      <c r="C8" s="5" t="s">
        <v>73</v>
      </c>
      <c r="D8" s="5" t="s">
        <v>60</v>
      </c>
      <c r="E8" s="5" t="s">
        <v>61</v>
      </c>
      <c r="F8" s="5" t="s">
        <v>35</v>
      </c>
      <c r="G8" s="5" t="s">
        <v>36</v>
      </c>
      <c r="H8" s="5" t="s">
        <v>37</v>
      </c>
      <c r="I8" s="5" t="s">
        <v>38</v>
      </c>
      <c r="J8" s="5" t="s">
        <v>74</v>
      </c>
      <c r="K8" s="5" t="s">
        <v>7</v>
      </c>
      <c r="L8" s="5"/>
      <c r="M8" s="5">
        <v>182.0</v>
      </c>
      <c r="N8" s="5">
        <v>62.0</v>
      </c>
      <c r="O8" s="5">
        <v>9.0</v>
      </c>
      <c r="P8" s="5">
        <v>13.0</v>
      </c>
      <c r="Q8" s="5">
        <v>64.0</v>
      </c>
      <c r="R8" s="5">
        <v>1.0</v>
      </c>
      <c r="S8" s="5">
        <v>12.0</v>
      </c>
      <c r="T8" s="5">
        <v>46.0</v>
      </c>
      <c r="U8" s="5">
        <v>12.0</v>
      </c>
      <c r="V8" s="5">
        <v>0.0</v>
      </c>
      <c r="W8" s="5"/>
      <c r="X8" s="5">
        <v>7.0</v>
      </c>
    </row>
    <row r="9">
      <c r="A9" s="5" t="s">
        <v>75</v>
      </c>
      <c r="B9" s="5" t="s">
        <v>76</v>
      </c>
      <c r="C9" s="5" t="s">
        <v>77</v>
      </c>
      <c r="D9" s="5"/>
      <c r="E9" s="5"/>
      <c r="F9" s="5" t="s">
        <v>35</v>
      </c>
      <c r="G9" s="5" t="s">
        <v>36</v>
      </c>
      <c r="H9" s="5" t="s">
        <v>78</v>
      </c>
      <c r="I9" s="5" t="s">
        <v>79</v>
      </c>
      <c r="J9" s="5" t="s">
        <v>80</v>
      </c>
      <c r="K9" s="5" t="s">
        <v>7</v>
      </c>
      <c r="L9" s="5"/>
      <c r="M9" s="5">
        <v>210.0</v>
      </c>
      <c r="N9" s="5">
        <v>35.0</v>
      </c>
      <c r="O9" s="5">
        <v>0.0</v>
      </c>
      <c r="P9" s="5">
        <v>2.0</v>
      </c>
      <c r="Q9" s="5">
        <v>0.0</v>
      </c>
      <c r="R9" s="5">
        <v>0.0</v>
      </c>
      <c r="S9" s="5">
        <v>0.0</v>
      </c>
      <c r="T9" s="5">
        <v>13.0</v>
      </c>
      <c r="U9" s="5">
        <v>0.0</v>
      </c>
      <c r="V9" s="5">
        <v>5.0</v>
      </c>
      <c r="W9" s="5"/>
      <c r="X9" s="5">
        <v>8.0</v>
      </c>
    </row>
    <row r="10">
      <c r="A10" s="5" t="s">
        <v>81</v>
      </c>
      <c r="B10" s="5" t="s">
        <v>82</v>
      </c>
      <c r="C10" s="5" t="s">
        <v>77</v>
      </c>
      <c r="D10" s="5"/>
      <c r="E10" s="5"/>
      <c r="F10" s="5" t="s">
        <v>35</v>
      </c>
      <c r="G10" s="5" t="s">
        <v>36</v>
      </c>
      <c r="H10" s="5" t="s">
        <v>83</v>
      </c>
      <c r="I10" s="5" t="s">
        <v>83</v>
      </c>
      <c r="J10" s="5" t="s">
        <v>84</v>
      </c>
      <c r="K10" s="5" t="s">
        <v>7</v>
      </c>
      <c r="L10" s="5"/>
      <c r="M10" s="5">
        <v>230.0</v>
      </c>
      <c r="N10" s="5">
        <v>30.0</v>
      </c>
      <c r="O10" s="5">
        <v>2.0</v>
      </c>
      <c r="P10" s="5">
        <v>15.0</v>
      </c>
      <c r="Q10" s="5">
        <v>26.0</v>
      </c>
      <c r="R10" s="5">
        <v>0.0</v>
      </c>
      <c r="S10" s="5">
        <v>8.0</v>
      </c>
      <c r="T10" s="5">
        <v>12.0</v>
      </c>
      <c r="U10" s="5">
        <v>0.0</v>
      </c>
      <c r="V10" s="5">
        <v>13.0</v>
      </c>
      <c r="W10" s="5"/>
      <c r="X10" s="5">
        <v>9.0</v>
      </c>
    </row>
    <row r="11">
      <c r="A11" s="5" t="s">
        <v>85</v>
      </c>
      <c r="B11" s="5" t="s">
        <v>86</v>
      </c>
      <c r="C11" s="5" t="s">
        <v>77</v>
      </c>
      <c r="D11" s="5"/>
      <c r="E11" s="5"/>
      <c r="F11" s="5" t="s">
        <v>35</v>
      </c>
      <c r="G11" s="5" t="s">
        <v>36</v>
      </c>
      <c r="H11" s="5" t="s">
        <v>83</v>
      </c>
      <c r="I11" s="5" t="s">
        <v>83</v>
      </c>
      <c r="J11" s="5" t="s">
        <v>87</v>
      </c>
      <c r="K11" s="5" t="s">
        <v>4</v>
      </c>
      <c r="L11" s="5"/>
      <c r="M11" s="5">
        <v>240.0</v>
      </c>
      <c r="N11" s="5">
        <v>55.0</v>
      </c>
      <c r="O11" s="5">
        <v>3.0</v>
      </c>
      <c r="P11" s="5">
        <v>6.0</v>
      </c>
      <c r="Q11" s="5">
        <v>9.0</v>
      </c>
      <c r="R11" s="5">
        <v>0.0</v>
      </c>
      <c r="S11" s="5">
        <v>0.0</v>
      </c>
      <c r="T11" s="5">
        <v>10.0</v>
      </c>
      <c r="U11" s="5">
        <v>0.0</v>
      </c>
      <c r="V11" s="5">
        <v>4.0</v>
      </c>
      <c r="W11" s="5"/>
      <c r="X11" s="5">
        <v>10.0</v>
      </c>
    </row>
    <row r="12">
      <c r="A12" s="5" t="s">
        <v>88</v>
      </c>
      <c r="B12" s="5" t="s">
        <v>89</v>
      </c>
      <c r="C12" s="5" t="s">
        <v>77</v>
      </c>
      <c r="D12" s="5"/>
      <c r="E12" s="5"/>
      <c r="F12" s="5" t="s">
        <v>35</v>
      </c>
      <c r="G12" s="5" t="s">
        <v>36</v>
      </c>
      <c r="H12" s="5" t="s">
        <v>83</v>
      </c>
      <c r="I12" s="5" t="s">
        <v>90</v>
      </c>
      <c r="J12" s="5" t="s">
        <v>91</v>
      </c>
      <c r="K12" s="5" t="s">
        <v>5</v>
      </c>
      <c r="L12" s="5"/>
      <c r="M12" s="5">
        <v>490.0</v>
      </c>
      <c r="N12" s="5">
        <v>28.0</v>
      </c>
      <c r="O12" s="5">
        <v>0.0</v>
      </c>
      <c r="P12" s="5">
        <v>2.0</v>
      </c>
      <c r="Q12" s="5">
        <v>5.0</v>
      </c>
      <c r="R12" s="5">
        <v>0.0</v>
      </c>
      <c r="S12" s="5">
        <v>75.0</v>
      </c>
      <c r="T12" s="5">
        <v>22.0</v>
      </c>
      <c r="U12" s="5">
        <v>0.0</v>
      </c>
      <c r="V12" s="5">
        <v>4.0</v>
      </c>
      <c r="W12" s="5"/>
      <c r="X12" s="5">
        <v>11.0</v>
      </c>
    </row>
    <row r="13">
      <c r="A13" s="5" t="s">
        <v>92</v>
      </c>
      <c r="B13" s="5" t="s">
        <v>93</v>
      </c>
      <c r="C13" s="5" t="s">
        <v>77</v>
      </c>
      <c r="D13" s="5"/>
      <c r="E13" s="5"/>
      <c r="F13" s="5" t="s">
        <v>35</v>
      </c>
      <c r="G13" s="5" t="s">
        <v>36</v>
      </c>
      <c r="H13" s="5" t="s">
        <v>78</v>
      </c>
      <c r="I13" s="5" t="s">
        <v>94</v>
      </c>
      <c r="J13" s="5" t="s">
        <v>95</v>
      </c>
      <c r="K13" s="5" t="s">
        <v>4</v>
      </c>
      <c r="L13" s="5"/>
      <c r="M13" s="5">
        <v>310.0</v>
      </c>
      <c r="N13" s="5">
        <v>56.0</v>
      </c>
      <c r="O13" s="5">
        <v>4.0</v>
      </c>
      <c r="P13" s="5">
        <v>19.0</v>
      </c>
      <c r="Q13" s="5">
        <v>30.0</v>
      </c>
      <c r="R13" s="5">
        <v>0.0</v>
      </c>
      <c r="S13" s="5">
        <v>0.0</v>
      </c>
      <c r="T13" s="5">
        <v>22.0</v>
      </c>
      <c r="U13" s="5">
        <v>0.0</v>
      </c>
      <c r="V13" s="5">
        <v>8.0</v>
      </c>
      <c r="W13" s="5"/>
      <c r="X13" s="5">
        <v>12.0</v>
      </c>
    </row>
    <row r="14">
      <c r="A14" s="5" t="s">
        <v>96</v>
      </c>
      <c r="B14" s="5" t="s">
        <v>97</v>
      </c>
      <c r="C14" s="5" t="s">
        <v>77</v>
      </c>
      <c r="D14" s="5"/>
      <c r="E14" s="5"/>
      <c r="F14" s="5" t="s">
        <v>35</v>
      </c>
      <c r="G14" s="5" t="s">
        <v>36</v>
      </c>
      <c r="H14" s="5" t="s">
        <v>78</v>
      </c>
      <c r="I14" s="5" t="s">
        <v>98</v>
      </c>
      <c r="J14" s="5" t="s">
        <v>99</v>
      </c>
      <c r="K14" s="5" t="s">
        <v>5</v>
      </c>
      <c r="L14" s="5"/>
      <c r="M14" s="5">
        <v>390.0</v>
      </c>
      <c r="N14" s="5">
        <v>25.0</v>
      </c>
      <c r="O14" s="5">
        <v>0.0</v>
      </c>
      <c r="P14" s="5">
        <v>3.0</v>
      </c>
      <c r="Q14" s="5">
        <v>4.0</v>
      </c>
      <c r="R14" s="5">
        <v>0.0</v>
      </c>
      <c r="S14" s="5">
        <v>8.0</v>
      </c>
      <c r="T14" s="5">
        <v>8.0</v>
      </c>
      <c r="U14" s="5">
        <v>0.0</v>
      </c>
      <c r="V14" s="5">
        <v>13.0</v>
      </c>
      <c r="W14" s="5"/>
      <c r="X14" s="5">
        <v>13.0</v>
      </c>
    </row>
    <row r="15">
      <c r="A15" s="5" t="s">
        <v>100</v>
      </c>
      <c r="B15" s="5" t="s">
        <v>101</v>
      </c>
      <c r="C15" s="5" t="s">
        <v>77</v>
      </c>
      <c r="D15" s="5"/>
      <c r="E15" s="5"/>
      <c r="F15" s="5" t="s">
        <v>35</v>
      </c>
      <c r="G15" s="5" t="s">
        <v>36</v>
      </c>
      <c r="H15" s="5" t="s">
        <v>102</v>
      </c>
      <c r="I15" s="5" t="s">
        <v>103</v>
      </c>
      <c r="J15" s="5" t="s">
        <v>104</v>
      </c>
      <c r="K15" s="5" t="s">
        <v>4</v>
      </c>
      <c r="L15" s="5"/>
      <c r="M15" s="5">
        <v>310.0</v>
      </c>
      <c r="N15" s="5">
        <v>57.0</v>
      </c>
      <c r="O15" s="5">
        <v>4.0</v>
      </c>
      <c r="P15" s="5">
        <v>3.0</v>
      </c>
      <c r="Q15" s="5">
        <v>5.0</v>
      </c>
      <c r="R15" s="5">
        <v>0.0</v>
      </c>
      <c r="S15" s="5">
        <v>50.0</v>
      </c>
      <c r="T15" s="5">
        <v>14.0</v>
      </c>
      <c r="U15" s="5">
        <v>0.0</v>
      </c>
      <c r="V15" s="5">
        <v>6.0</v>
      </c>
      <c r="W15" s="5"/>
      <c r="X15" s="5">
        <v>14.0</v>
      </c>
    </row>
    <row r="16">
      <c r="A16" s="5" t="s">
        <v>105</v>
      </c>
      <c r="B16" s="5" t="s">
        <v>106</v>
      </c>
      <c r="C16" s="5" t="s">
        <v>77</v>
      </c>
      <c r="D16" s="5"/>
      <c r="E16" s="5"/>
      <c r="F16" s="5" t="s">
        <v>35</v>
      </c>
      <c r="G16" s="5" t="s">
        <v>36</v>
      </c>
      <c r="H16" s="5" t="s">
        <v>102</v>
      </c>
      <c r="I16" s="5" t="s">
        <v>107</v>
      </c>
      <c r="J16" s="5" t="s">
        <v>108</v>
      </c>
      <c r="K16" s="5" t="s">
        <v>7</v>
      </c>
      <c r="L16" s="5"/>
      <c r="M16" s="5">
        <v>310.0</v>
      </c>
      <c r="N16" s="5">
        <v>43.0</v>
      </c>
      <c r="O16" s="5">
        <v>1.0</v>
      </c>
      <c r="P16" s="5">
        <v>13.0</v>
      </c>
      <c r="Q16" s="5">
        <v>27.0</v>
      </c>
      <c r="R16" s="5">
        <v>2.0</v>
      </c>
      <c r="S16" s="5">
        <v>0.0</v>
      </c>
      <c r="T16" s="5">
        <v>27.0</v>
      </c>
      <c r="U16" s="5">
        <v>0.0</v>
      </c>
      <c r="V16" s="5">
        <v>14.0</v>
      </c>
      <c r="W16" s="5"/>
      <c r="X16" s="5">
        <v>15.0</v>
      </c>
    </row>
    <row r="17">
      <c r="A17" s="5" t="s">
        <v>109</v>
      </c>
      <c r="B17" s="5" t="s">
        <v>110</v>
      </c>
      <c r="C17" s="5" t="s">
        <v>77</v>
      </c>
      <c r="D17" s="5"/>
      <c r="E17" s="5"/>
      <c r="F17" s="5" t="s">
        <v>35</v>
      </c>
      <c r="G17" s="5" t="s">
        <v>36</v>
      </c>
      <c r="H17" s="5" t="s">
        <v>111</v>
      </c>
      <c r="I17" s="5" t="s">
        <v>103</v>
      </c>
      <c r="J17" s="5" t="s">
        <v>112</v>
      </c>
      <c r="K17" s="5" t="s">
        <v>4</v>
      </c>
      <c r="L17" s="5"/>
      <c r="M17" s="5">
        <v>330.0</v>
      </c>
      <c r="N17" s="5">
        <v>36.0</v>
      </c>
      <c r="O17" s="5">
        <v>3.0</v>
      </c>
      <c r="P17" s="5">
        <v>6.0</v>
      </c>
      <c r="Q17" s="5">
        <v>11.0</v>
      </c>
      <c r="R17" s="5">
        <v>0.0</v>
      </c>
      <c r="S17" s="5">
        <v>39.0</v>
      </c>
      <c r="T17" s="5">
        <v>41.0</v>
      </c>
      <c r="U17" s="5">
        <v>0.0</v>
      </c>
      <c r="V17" s="5">
        <v>9.0</v>
      </c>
      <c r="W17" s="5"/>
      <c r="X17" s="5">
        <v>16.0</v>
      </c>
    </row>
    <row r="18">
      <c r="A18" s="5" t="s">
        <v>113</v>
      </c>
      <c r="B18" s="5" t="s">
        <v>114</v>
      </c>
      <c r="C18" s="5" t="s">
        <v>115</v>
      </c>
      <c r="D18" s="5"/>
      <c r="E18" s="5"/>
      <c r="F18" s="5" t="s">
        <v>116</v>
      </c>
      <c r="G18" s="5" t="s">
        <v>36</v>
      </c>
      <c r="H18" s="5" t="s">
        <v>117</v>
      </c>
      <c r="I18" s="5" t="s">
        <v>118</v>
      </c>
      <c r="J18" s="5" t="s">
        <v>119</v>
      </c>
      <c r="K18" s="5" t="s">
        <v>5</v>
      </c>
      <c r="L18" s="5"/>
      <c r="M18" s="5">
        <v>251.0</v>
      </c>
      <c r="N18" s="5">
        <v>34.0</v>
      </c>
      <c r="O18" s="5">
        <v>2.0</v>
      </c>
      <c r="P18" s="5">
        <v>14.0</v>
      </c>
      <c r="Q18" s="5">
        <v>19.0</v>
      </c>
      <c r="R18" s="5">
        <v>2.0</v>
      </c>
      <c r="S18" s="5">
        <v>0.0</v>
      </c>
      <c r="T18" s="5">
        <v>0.0</v>
      </c>
      <c r="U18" s="5">
        <v>0.0</v>
      </c>
      <c r="V18" s="5">
        <v>0.0</v>
      </c>
      <c r="W18" s="5"/>
      <c r="X18" s="5">
        <v>17.0</v>
      </c>
    </row>
    <row r="19">
      <c r="A19" s="5" t="s">
        <v>120</v>
      </c>
      <c r="B19" s="5" t="s">
        <v>121</v>
      </c>
      <c r="C19" s="5" t="s">
        <v>77</v>
      </c>
      <c r="D19" s="5"/>
      <c r="E19" s="5"/>
      <c r="F19" s="5" t="s">
        <v>35</v>
      </c>
      <c r="G19" s="5" t="s">
        <v>36</v>
      </c>
      <c r="H19" s="5" t="s">
        <v>102</v>
      </c>
      <c r="I19" s="5" t="s">
        <v>122</v>
      </c>
      <c r="J19" s="5" t="s">
        <v>123</v>
      </c>
      <c r="K19" s="5" t="s">
        <v>5</v>
      </c>
      <c r="L19" s="5"/>
      <c r="M19" s="5">
        <v>290.0</v>
      </c>
      <c r="N19" s="5">
        <v>38.0</v>
      </c>
      <c r="O19" s="5">
        <v>1.0</v>
      </c>
      <c r="P19" s="5">
        <v>2.0</v>
      </c>
      <c r="Q19" s="5">
        <v>1.0</v>
      </c>
      <c r="R19" s="5">
        <v>0.0</v>
      </c>
      <c r="S19" s="5">
        <v>14.0</v>
      </c>
      <c r="T19" s="5">
        <v>0.0</v>
      </c>
      <c r="U19" s="5">
        <v>8.0</v>
      </c>
      <c r="V19" s="5">
        <v>3.0</v>
      </c>
      <c r="W19" s="5"/>
      <c r="X19" s="5">
        <v>19.0</v>
      </c>
    </row>
    <row r="20">
      <c r="A20" s="5" t="s">
        <v>124</v>
      </c>
      <c r="B20" s="5" t="s">
        <v>125</v>
      </c>
      <c r="C20" s="5" t="s">
        <v>77</v>
      </c>
      <c r="D20" s="5"/>
      <c r="E20" s="5"/>
      <c r="F20" s="5" t="s">
        <v>35</v>
      </c>
      <c r="G20" s="5" t="s">
        <v>36</v>
      </c>
      <c r="H20" s="5" t="s">
        <v>111</v>
      </c>
      <c r="I20" s="5" t="s">
        <v>126</v>
      </c>
      <c r="J20" s="5" t="s">
        <v>127</v>
      </c>
      <c r="K20" s="5" t="s">
        <v>5</v>
      </c>
      <c r="L20" s="5"/>
      <c r="M20" s="5">
        <v>140.0</v>
      </c>
      <c r="N20" s="5">
        <v>23.0</v>
      </c>
      <c r="O20" s="5">
        <v>4.0</v>
      </c>
      <c r="P20" s="5">
        <v>1.0</v>
      </c>
      <c r="Q20" s="5">
        <v>0.0</v>
      </c>
      <c r="R20" s="5">
        <v>0.0</v>
      </c>
      <c r="S20" s="5">
        <v>0.0</v>
      </c>
      <c r="T20" s="5">
        <v>3.0</v>
      </c>
      <c r="U20" s="5">
        <v>0.0</v>
      </c>
      <c r="V20" s="5">
        <v>0.0</v>
      </c>
      <c r="W20" s="5"/>
      <c r="X20" s="5">
        <v>20.0</v>
      </c>
    </row>
    <row r="21" ht="15.75" customHeight="1">
      <c r="A21" s="5" t="s">
        <v>128</v>
      </c>
      <c r="B21" s="5" t="s">
        <v>129</v>
      </c>
      <c r="C21" s="5" t="s">
        <v>130</v>
      </c>
      <c r="D21" s="5"/>
      <c r="E21" s="5"/>
      <c r="F21" s="5" t="s">
        <v>116</v>
      </c>
      <c r="G21" s="5" t="s">
        <v>36</v>
      </c>
      <c r="H21" s="5" t="s">
        <v>131</v>
      </c>
      <c r="I21" s="5" t="s">
        <v>132</v>
      </c>
      <c r="J21" s="5" t="s">
        <v>133</v>
      </c>
      <c r="K21" s="5" t="s">
        <v>7</v>
      </c>
      <c r="L21" s="5"/>
      <c r="M21" s="5">
        <v>159.0</v>
      </c>
      <c r="N21" s="5">
        <v>36.0</v>
      </c>
      <c r="O21" s="5">
        <v>5.0</v>
      </c>
      <c r="P21" s="5">
        <v>7.0</v>
      </c>
      <c r="Q21" s="5">
        <v>2.0</v>
      </c>
      <c r="R21" s="5">
        <v>0.0</v>
      </c>
      <c r="S21" s="5">
        <v>17.0</v>
      </c>
      <c r="T21" s="5">
        <v>7.0</v>
      </c>
      <c r="U21" s="5">
        <v>0.0</v>
      </c>
      <c r="V21" s="5">
        <v>4.0</v>
      </c>
      <c r="W21" s="5"/>
      <c r="X21" s="5">
        <v>21.0</v>
      </c>
    </row>
    <row r="22" ht="15.75" customHeight="1">
      <c r="A22" s="5" t="s">
        <v>128</v>
      </c>
      <c r="B22" s="5" t="s">
        <v>134</v>
      </c>
      <c r="C22" s="5" t="s">
        <v>130</v>
      </c>
      <c r="D22" s="5"/>
      <c r="E22" s="5"/>
      <c r="F22" s="5" t="s">
        <v>116</v>
      </c>
      <c r="G22" s="5" t="s">
        <v>36</v>
      </c>
      <c r="H22" s="5" t="s">
        <v>131</v>
      </c>
      <c r="I22" s="5" t="s">
        <v>132</v>
      </c>
      <c r="J22" s="5" t="s">
        <v>135</v>
      </c>
      <c r="K22" s="5" t="s">
        <v>4</v>
      </c>
      <c r="L22" s="5"/>
      <c r="M22" s="5">
        <v>116.0</v>
      </c>
      <c r="N22" s="5">
        <v>23.0</v>
      </c>
      <c r="O22" s="5">
        <v>3.0</v>
      </c>
      <c r="P22" s="5">
        <v>8.0</v>
      </c>
      <c r="Q22" s="5">
        <v>3.0</v>
      </c>
      <c r="R22" s="5">
        <v>0.0</v>
      </c>
      <c r="S22" s="5">
        <v>27.0</v>
      </c>
      <c r="T22" s="5">
        <v>12.0</v>
      </c>
      <c r="U22" s="5">
        <v>9.0</v>
      </c>
      <c r="V22" s="5">
        <v>2.0</v>
      </c>
      <c r="W22" s="5"/>
      <c r="X22" s="5">
        <v>22.0</v>
      </c>
    </row>
    <row r="23" ht="15.75" customHeight="1">
      <c r="A23" s="5" t="s">
        <v>136</v>
      </c>
      <c r="B23" s="5" t="s">
        <v>137</v>
      </c>
      <c r="C23" s="5" t="s">
        <v>130</v>
      </c>
      <c r="D23" s="5"/>
      <c r="E23" s="5"/>
      <c r="F23" s="5" t="s">
        <v>116</v>
      </c>
      <c r="G23" s="5" t="s">
        <v>36</v>
      </c>
      <c r="H23" s="5" t="s">
        <v>131</v>
      </c>
      <c r="I23" s="5" t="s">
        <v>131</v>
      </c>
      <c r="J23" s="5" t="s">
        <v>138</v>
      </c>
      <c r="K23" s="5" t="s">
        <v>5</v>
      </c>
      <c r="L23" s="5"/>
      <c r="M23" s="5">
        <v>131.0</v>
      </c>
      <c r="N23" s="5">
        <v>29.0</v>
      </c>
      <c r="O23" s="5">
        <v>0.0</v>
      </c>
      <c r="P23" s="5">
        <v>14.0</v>
      </c>
      <c r="Q23" s="5">
        <v>3.0</v>
      </c>
      <c r="R23" s="5">
        <v>1.0</v>
      </c>
      <c r="S23" s="5">
        <v>0.0</v>
      </c>
      <c r="T23" s="5">
        <v>0.0</v>
      </c>
      <c r="U23" s="5">
        <v>8.0</v>
      </c>
      <c r="V23" s="5">
        <v>2.0</v>
      </c>
      <c r="W23" s="5"/>
      <c r="X23" s="5">
        <v>23.0</v>
      </c>
    </row>
    <row r="24" ht="15.75" customHeight="1">
      <c r="A24" s="5" t="s">
        <v>139</v>
      </c>
      <c r="B24" s="5" t="s">
        <v>140</v>
      </c>
      <c r="C24" s="5" t="s">
        <v>130</v>
      </c>
      <c r="D24" s="5"/>
      <c r="E24" s="5"/>
      <c r="F24" s="5" t="s">
        <v>116</v>
      </c>
      <c r="G24" s="5" t="s">
        <v>36</v>
      </c>
      <c r="H24" s="5" t="s">
        <v>131</v>
      </c>
      <c r="I24" s="5" t="s">
        <v>131</v>
      </c>
      <c r="J24" s="5" t="s">
        <v>141</v>
      </c>
      <c r="K24" s="5" t="s">
        <v>4</v>
      </c>
      <c r="L24" s="5"/>
      <c r="M24" s="5">
        <v>145.0</v>
      </c>
      <c r="N24" s="5">
        <v>22.0</v>
      </c>
      <c r="O24" s="5">
        <v>0.0</v>
      </c>
      <c r="P24" s="5">
        <v>49.0</v>
      </c>
      <c r="Q24" s="5">
        <v>39.0</v>
      </c>
      <c r="R24" s="5">
        <v>0.0</v>
      </c>
      <c r="S24" s="5">
        <v>32.0</v>
      </c>
      <c r="T24" s="5">
        <v>10.0</v>
      </c>
      <c r="U24" s="5">
        <v>22.0</v>
      </c>
      <c r="V24" s="5">
        <v>7.0</v>
      </c>
      <c r="W24" s="5"/>
      <c r="X24" s="5">
        <v>24.0</v>
      </c>
    </row>
    <row r="25" ht="15.75" customHeight="1">
      <c r="A25" s="5" t="s">
        <v>142</v>
      </c>
      <c r="B25" s="5" t="s">
        <v>143</v>
      </c>
      <c r="C25" s="5" t="s">
        <v>130</v>
      </c>
      <c r="D25" s="5"/>
      <c r="E25" s="5"/>
      <c r="F25" s="5" t="s">
        <v>116</v>
      </c>
      <c r="G25" s="5" t="s">
        <v>36</v>
      </c>
      <c r="H25" s="5" t="s">
        <v>44</v>
      </c>
      <c r="I25" s="5" t="s">
        <v>144</v>
      </c>
      <c r="J25" s="5" t="s">
        <v>145</v>
      </c>
      <c r="K25" s="5" t="s">
        <v>7</v>
      </c>
      <c r="L25" s="5"/>
      <c r="M25" s="5">
        <v>154.0</v>
      </c>
      <c r="N25" s="5">
        <v>22.0</v>
      </c>
      <c r="O25" s="5">
        <v>4.0</v>
      </c>
      <c r="P25" s="5">
        <v>47.0</v>
      </c>
      <c r="Q25" s="5">
        <v>39.0</v>
      </c>
      <c r="R25" s="5">
        <v>21.0</v>
      </c>
      <c r="S25" s="5">
        <v>38.0</v>
      </c>
      <c r="T25" s="5">
        <v>11.0</v>
      </c>
      <c r="U25" s="5">
        <v>16.0</v>
      </c>
      <c r="V25" s="5">
        <v>7.0</v>
      </c>
      <c r="W25" s="5"/>
      <c r="X25" s="5">
        <v>25.0</v>
      </c>
    </row>
    <row r="26" ht="15.75" customHeight="1">
      <c r="A26" s="5" t="s">
        <v>146</v>
      </c>
      <c r="B26" s="5" t="s">
        <v>147</v>
      </c>
      <c r="C26" s="5" t="s">
        <v>130</v>
      </c>
      <c r="D26" s="5"/>
      <c r="E26" s="5"/>
      <c r="F26" s="5" t="s">
        <v>116</v>
      </c>
      <c r="G26" s="5" t="s">
        <v>36</v>
      </c>
      <c r="H26" s="5" t="s">
        <v>44</v>
      </c>
      <c r="I26" s="5" t="s">
        <v>144</v>
      </c>
      <c r="J26" s="5" t="s">
        <v>148</v>
      </c>
      <c r="K26" s="5" t="s">
        <v>5</v>
      </c>
      <c r="L26" s="5"/>
      <c r="M26" s="5">
        <v>165.0</v>
      </c>
      <c r="N26" s="5">
        <v>27.0</v>
      </c>
      <c r="O26" s="5">
        <v>2.0</v>
      </c>
      <c r="P26" s="5">
        <v>16.0</v>
      </c>
      <c r="Q26" s="5">
        <v>4.0</v>
      </c>
      <c r="R26" s="5">
        <v>0.0</v>
      </c>
      <c r="S26" s="5">
        <v>19.0</v>
      </c>
      <c r="T26" s="5">
        <v>3.0</v>
      </c>
      <c r="U26" s="5">
        <v>4.0</v>
      </c>
      <c r="V26" s="5">
        <v>0.0</v>
      </c>
      <c r="W26" s="5"/>
      <c r="X26" s="5">
        <v>26.0</v>
      </c>
    </row>
    <row r="27" ht="15.75" customHeight="1">
      <c r="A27" s="5" t="s">
        <v>149</v>
      </c>
      <c r="B27" s="5" t="s">
        <v>150</v>
      </c>
      <c r="C27" s="5" t="s">
        <v>130</v>
      </c>
      <c r="D27" s="5"/>
      <c r="E27" s="5"/>
      <c r="F27" s="5" t="s">
        <v>116</v>
      </c>
      <c r="G27" s="5" t="s">
        <v>36</v>
      </c>
      <c r="H27" s="5" t="s">
        <v>151</v>
      </c>
      <c r="I27" s="5" t="s">
        <v>152</v>
      </c>
      <c r="J27" s="5" t="s">
        <v>153</v>
      </c>
      <c r="K27" s="5" t="s">
        <v>7</v>
      </c>
      <c r="L27" s="5"/>
      <c r="M27" s="5">
        <v>137.0</v>
      </c>
      <c r="N27" s="5">
        <v>14.0</v>
      </c>
      <c r="O27" s="5">
        <v>5.0</v>
      </c>
      <c r="P27" s="5">
        <v>47.0</v>
      </c>
      <c r="Q27" s="5">
        <v>28.0</v>
      </c>
      <c r="R27" s="5">
        <v>3.0</v>
      </c>
      <c r="S27" s="5">
        <v>30.0</v>
      </c>
      <c r="T27" s="5">
        <v>9.0</v>
      </c>
      <c r="U27" s="5">
        <v>29.0</v>
      </c>
      <c r="V27" s="5">
        <v>12.0</v>
      </c>
      <c r="W27" s="5"/>
      <c r="X27" s="5">
        <v>27.0</v>
      </c>
    </row>
    <row r="28" ht="15.75" customHeight="1">
      <c r="A28" s="5" t="s">
        <v>154</v>
      </c>
      <c r="B28" s="5" t="s">
        <v>155</v>
      </c>
      <c r="C28" s="5" t="s">
        <v>130</v>
      </c>
      <c r="D28" s="5"/>
      <c r="E28" s="5"/>
      <c r="F28" s="5" t="s">
        <v>116</v>
      </c>
      <c r="G28" s="5" t="s">
        <v>36</v>
      </c>
      <c r="H28" s="5" t="s">
        <v>151</v>
      </c>
      <c r="I28" s="5" t="s">
        <v>156</v>
      </c>
      <c r="J28" s="5" t="s">
        <v>157</v>
      </c>
      <c r="K28" s="5" t="s">
        <v>5</v>
      </c>
      <c r="L28" s="5"/>
      <c r="M28" s="5">
        <v>65.0</v>
      </c>
      <c r="N28" s="5">
        <v>11.0</v>
      </c>
      <c r="O28" s="5">
        <v>0.0</v>
      </c>
      <c r="P28" s="5">
        <v>9.0</v>
      </c>
      <c r="Q28" s="5">
        <v>4.0</v>
      </c>
      <c r="R28" s="5">
        <v>0.0</v>
      </c>
      <c r="S28" s="5">
        <v>8.0</v>
      </c>
      <c r="T28" s="5">
        <v>1.0</v>
      </c>
      <c r="U28" s="5">
        <v>0.0</v>
      </c>
      <c r="V28" s="5">
        <v>0.0</v>
      </c>
      <c r="W28" s="5"/>
      <c r="X28" s="5">
        <v>28.0</v>
      </c>
    </row>
    <row r="29" ht="15.75" customHeight="1">
      <c r="A29" s="5" t="s">
        <v>158</v>
      </c>
      <c r="B29" s="5" t="s">
        <v>159</v>
      </c>
      <c r="C29" s="5" t="s">
        <v>130</v>
      </c>
      <c r="D29" s="5"/>
      <c r="E29" s="5"/>
      <c r="F29" s="5" t="s">
        <v>116</v>
      </c>
      <c r="G29" s="5" t="s">
        <v>36</v>
      </c>
      <c r="H29" s="5" t="s">
        <v>151</v>
      </c>
      <c r="I29" s="5" t="s">
        <v>160</v>
      </c>
      <c r="J29" s="5" t="s">
        <v>161</v>
      </c>
      <c r="K29" s="5" t="s">
        <v>4</v>
      </c>
      <c r="L29" s="5"/>
      <c r="M29" s="5">
        <v>97.0</v>
      </c>
      <c r="N29" s="5">
        <v>13.0</v>
      </c>
      <c r="O29" s="5">
        <v>1.0</v>
      </c>
      <c r="P29" s="5">
        <v>2.0</v>
      </c>
      <c r="Q29" s="5">
        <v>1.0</v>
      </c>
      <c r="R29" s="5">
        <v>0.0</v>
      </c>
      <c r="S29" s="5">
        <v>0.0</v>
      </c>
      <c r="T29" s="5">
        <v>0.0</v>
      </c>
      <c r="U29" s="5">
        <v>0.0</v>
      </c>
      <c r="V29" s="5">
        <v>0.0</v>
      </c>
      <c r="W29" s="5"/>
      <c r="X29" s="5">
        <v>29.0</v>
      </c>
    </row>
    <row r="30" ht="15.75" customHeight="1">
      <c r="A30" s="5" t="s">
        <v>162</v>
      </c>
      <c r="B30" s="5" t="s">
        <v>163</v>
      </c>
      <c r="C30" s="5" t="s">
        <v>164</v>
      </c>
      <c r="D30" s="5"/>
      <c r="E30" s="5"/>
      <c r="F30" s="5" t="s">
        <v>35</v>
      </c>
      <c r="G30" s="5" t="s">
        <v>36</v>
      </c>
      <c r="H30" s="5" t="s">
        <v>165</v>
      </c>
      <c r="I30" s="5" t="s">
        <v>166</v>
      </c>
      <c r="J30" s="5" t="s">
        <v>167</v>
      </c>
      <c r="K30" s="5" t="s">
        <v>5</v>
      </c>
      <c r="L30" s="5"/>
      <c r="M30" s="5">
        <v>260.0</v>
      </c>
      <c r="N30" s="5">
        <v>27.0</v>
      </c>
      <c r="O30" s="5">
        <v>1.0</v>
      </c>
      <c r="P30" s="5">
        <v>4.0</v>
      </c>
      <c r="Q30" s="5">
        <v>3.0</v>
      </c>
      <c r="R30" s="5">
        <v>0.0</v>
      </c>
      <c r="S30" s="5">
        <v>0.0</v>
      </c>
      <c r="T30" s="5">
        <v>0.0</v>
      </c>
      <c r="U30" s="5">
        <v>0.0</v>
      </c>
      <c r="V30" s="5">
        <v>15.0</v>
      </c>
      <c r="W30" s="5" t="s">
        <v>168</v>
      </c>
      <c r="X30" s="5">
        <v>30.0</v>
      </c>
    </row>
    <row r="31" ht="15.75" customHeight="1">
      <c r="A31" s="5" t="s">
        <v>169</v>
      </c>
      <c r="B31" s="5" t="s">
        <v>170</v>
      </c>
      <c r="C31" s="5" t="s">
        <v>164</v>
      </c>
      <c r="D31" s="5"/>
      <c r="E31" s="5"/>
      <c r="F31" s="5" t="s">
        <v>35</v>
      </c>
      <c r="G31" s="5" t="s">
        <v>36</v>
      </c>
      <c r="H31" s="5" t="s">
        <v>165</v>
      </c>
      <c r="I31" s="5" t="s">
        <v>165</v>
      </c>
      <c r="J31" s="5" t="s">
        <v>171</v>
      </c>
      <c r="K31" s="5" t="s">
        <v>7</v>
      </c>
      <c r="L31" s="5"/>
      <c r="M31" s="5">
        <v>180.0</v>
      </c>
      <c r="N31" s="5">
        <v>22.0</v>
      </c>
      <c r="O31" s="5">
        <v>0.0</v>
      </c>
      <c r="P31" s="5">
        <v>3.0</v>
      </c>
      <c r="Q31" s="5">
        <v>2.0</v>
      </c>
      <c r="R31" s="5">
        <v>0.0</v>
      </c>
      <c r="S31" s="5">
        <v>0.0</v>
      </c>
      <c r="T31" s="5">
        <v>7.0</v>
      </c>
      <c r="U31" s="5">
        <v>0.0</v>
      </c>
      <c r="V31" s="5">
        <v>3.0</v>
      </c>
      <c r="W31" s="5" t="s">
        <v>172</v>
      </c>
      <c r="X31" s="5">
        <v>31.0</v>
      </c>
    </row>
    <row r="32" ht="15.75" customHeight="1">
      <c r="A32" s="5" t="s">
        <v>173</v>
      </c>
      <c r="B32" s="5" t="s">
        <v>174</v>
      </c>
      <c r="C32" s="5" t="s">
        <v>164</v>
      </c>
      <c r="D32" s="5"/>
      <c r="E32" s="5"/>
      <c r="F32" s="5" t="s">
        <v>35</v>
      </c>
      <c r="G32" s="5" t="s">
        <v>36</v>
      </c>
      <c r="H32" s="5" t="s">
        <v>165</v>
      </c>
      <c r="I32" s="5" t="s">
        <v>165</v>
      </c>
      <c r="J32" s="5" t="s">
        <v>175</v>
      </c>
      <c r="K32" s="5" t="s">
        <v>4</v>
      </c>
      <c r="L32" s="5"/>
      <c r="M32" s="5">
        <v>190.0</v>
      </c>
      <c r="N32" s="5">
        <v>18.0</v>
      </c>
      <c r="O32" s="5">
        <v>1.0</v>
      </c>
      <c r="P32" s="5">
        <v>7.0</v>
      </c>
      <c r="Q32" s="5">
        <v>4.0</v>
      </c>
      <c r="R32" s="5">
        <v>0.0</v>
      </c>
      <c r="S32" s="5">
        <v>0.0</v>
      </c>
      <c r="T32" s="5">
        <v>0.0</v>
      </c>
      <c r="U32" s="5">
        <v>0.0</v>
      </c>
      <c r="V32" s="5">
        <v>3.0</v>
      </c>
      <c r="W32" s="5" t="s">
        <v>176</v>
      </c>
      <c r="X32" s="5">
        <v>32.0</v>
      </c>
    </row>
    <row r="33" ht="15.75" customHeight="1">
      <c r="A33" s="5" t="s">
        <v>177</v>
      </c>
      <c r="B33" s="5" t="s">
        <v>178</v>
      </c>
      <c r="C33" s="5" t="s">
        <v>164</v>
      </c>
      <c r="D33" s="5"/>
      <c r="E33" s="5"/>
      <c r="F33" s="5" t="s">
        <v>35</v>
      </c>
      <c r="G33" s="5" t="s">
        <v>36</v>
      </c>
      <c r="H33" s="5" t="s">
        <v>62</v>
      </c>
      <c r="I33" s="5" t="s">
        <v>62</v>
      </c>
      <c r="J33" s="5" t="s">
        <v>179</v>
      </c>
      <c r="K33" s="5" t="s">
        <v>4</v>
      </c>
      <c r="L33" s="5"/>
      <c r="M33" s="5">
        <v>230.0</v>
      </c>
      <c r="N33" s="5">
        <v>12.0</v>
      </c>
      <c r="O33" s="5">
        <v>0.0</v>
      </c>
      <c r="P33" s="5">
        <v>5.0</v>
      </c>
      <c r="Q33" s="5">
        <v>6.0</v>
      </c>
      <c r="R33" s="5">
        <v>0.0</v>
      </c>
      <c r="S33" s="5">
        <v>0.0</v>
      </c>
      <c r="T33" s="5">
        <v>3.0</v>
      </c>
      <c r="U33" s="5">
        <v>0.0</v>
      </c>
      <c r="V33" s="5">
        <v>8.0</v>
      </c>
      <c r="W33" s="5" t="s">
        <v>180</v>
      </c>
      <c r="X33" s="5">
        <v>33.0</v>
      </c>
    </row>
    <row r="34" ht="15.75" customHeight="1">
      <c r="A34" s="5" t="s">
        <v>181</v>
      </c>
      <c r="B34" s="5" t="s">
        <v>182</v>
      </c>
      <c r="C34" s="5" t="s">
        <v>164</v>
      </c>
      <c r="D34" s="5"/>
      <c r="E34" s="5"/>
      <c r="F34" s="5" t="s">
        <v>35</v>
      </c>
      <c r="G34" s="5" t="s">
        <v>36</v>
      </c>
      <c r="H34" s="5" t="s">
        <v>62</v>
      </c>
      <c r="I34" s="5" t="s">
        <v>183</v>
      </c>
      <c r="J34" s="5" t="s">
        <v>70</v>
      </c>
      <c r="K34" s="5" t="s">
        <v>5</v>
      </c>
      <c r="L34" s="5"/>
      <c r="M34" s="5">
        <v>230.0</v>
      </c>
      <c r="N34" s="5">
        <v>19.0</v>
      </c>
      <c r="O34" s="5">
        <v>0.0</v>
      </c>
      <c r="P34" s="5">
        <v>10.0</v>
      </c>
      <c r="Q34" s="5">
        <v>6.0</v>
      </c>
      <c r="R34" s="5">
        <v>0.0</v>
      </c>
      <c r="S34" s="5">
        <v>0.0</v>
      </c>
      <c r="T34" s="5">
        <v>21.0</v>
      </c>
      <c r="U34" s="5">
        <v>0.0</v>
      </c>
      <c r="V34" s="5">
        <v>0.0</v>
      </c>
      <c r="W34" s="5" t="s">
        <v>184</v>
      </c>
      <c r="X34" s="5">
        <v>34.0</v>
      </c>
    </row>
    <row r="35" ht="15.75" customHeight="1">
      <c r="A35" s="5" t="s">
        <v>185</v>
      </c>
      <c r="B35" s="5" t="s">
        <v>186</v>
      </c>
      <c r="C35" s="5" t="s">
        <v>164</v>
      </c>
      <c r="D35" s="5"/>
      <c r="E35" s="5"/>
      <c r="F35" s="5" t="s">
        <v>35</v>
      </c>
      <c r="G35" s="5" t="s">
        <v>36</v>
      </c>
      <c r="H35" s="5" t="s">
        <v>62</v>
      </c>
      <c r="I35" s="5" t="s">
        <v>187</v>
      </c>
      <c r="J35" s="5" t="s">
        <v>66</v>
      </c>
      <c r="K35" s="5" t="s">
        <v>6</v>
      </c>
      <c r="L35" s="5" t="s">
        <v>188</v>
      </c>
      <c r="M35" s="5">
        <v>210.0</v>
      </c>
      <c r="N35" s="5">
        <v>21.0</v>
      </c>
      <c r="O35" s="5">
        <v>2.0</v>
      </c>
      <c r="P35" s="5">
        <v>9.0</v>
      </c>
      <c r="Q35" s="5">
        <v>8.0</v>
      </c>
      <c r="R35" s="5">
        <v>0.0</v>
      </c>
      <c r="S35" s="5">
        <v>0.0</v>
      </c>
      <c r="T35" s="5">
        <v>20.0</v>
      </c>
      <c r="U35" s="5">
        <v>0.0</v>
      </c>
      <c r="V35" s="5">
        <v>12.0</v>
      </c>
      <c r="W35" s="5" t="s">
        <v>189</v>
      </c>
      <c r="X35" s="5">
        <v>35.0</v>
      </c>
    </row>
    <row r="36" ht="15.75" customHeight="1">
      <c r="A36" s="5" t="s">
        <v>190</v>
      </c>
      <c r="B36" s="5" t="s">
        <v>191</v>
      </c>
      <c r="C36" s="5" t="s">
        <v>164</v>
      </c>
      <c r="D36" s="5"/>
      <c r="E36" s="5"/>
      <c r="F36" s="5" t="s">
        <v>35</v>
      </c>
      <c r="G36" s="5" t="s">
        <v>36</v>
      </c>
      <c r="H36" s="5" t="s">
        <v>192</v>
      </c>
      <c r="I36" s="5" t="s">
        <v>193</v>
      </c>
      <c r="J36" s="5" t="s">
        <v>194</v>
      </c>
      <c r="K36" s="5" t="s">
        <v>4</v>
      </c>
      <c r="L36" s="5"/>
      <c r="M36" s="5">
        <v>360.0</v>
      </c>
      <c r="N36" s="5">
        <v>54.0</v>
      </c>
      <c r="O36" s="5">
        <v>2.0</v>
      </c>
      <c r="P36" s="5">
        <v>25.0</v>
      </c>
      <c r="Q36" s="5">
        <v>36.0</v>
      </c>
      <c r="R36" s="5">
        <v>1.0</v>
      </c>
      <c r="S36" s="5">
        <v>0.0</v>
      </c>
      <c r="T36" s="5">
        <v>67.0</v>
      </c>
      <c r="U36" s="5">
        <v>0.0</v>
      </c>
      <c r="V36" s="5">
        <v>11.0</v>
      </c>
      <c r="W36" s="5" t="s">
        <v>195</v>
      </c>
      <c r="X36" s="5">
        <v>36.0</v>
      </c>
    </row>
    <row r="37" ht="15.75" customHeight="1">
      <c r="A37" s="5" t="s">
        <v>196</v>
      </c>
      <c r="B37" s="5" t="s">
        <v>197</v>
      </c>
      <c r="C37" s="5" t="s">
        <v>164</v>
      </c>
      <c r="D37" s="5"/>
      <c r="E37" s="5"/>
      <c r="F37" s="5" t="s">
        <v>35</v>
      </c>
      <c r="G37" s="5" t="s">
        <v>36</v>
      </c>
      <c r="H37" s="5" t="s">
        <v>192</v>
      </c>
      <c r="I37" s="5" t="s">
        <v>193</v>
      </c>
      <c r="J37" s="5" t="s">
        <v>198</v>
      </c>
      <c r="K37" s="5" t="s">
        <v>5</v>
      </c>
      <c r="L37" s="5"/>
      <c r="M37" s="5">
        <v>310.0</v>
      </c>
      <c r="N37" s="5">
        <v>46.0</v>
      </c>
      <c r="O37" s="5">
        <v>5.0</v>
      </c>
      <c r="P37" s="5">
        <v>17.0</v>
      </c>
      <c r="Q37" s="5">
        <v>17.0</v>
      </c>
      <c r="R37" s="5">
        <v>0.0</v>
      </c>
      <c r="S37" s="5">
        <v>0.0</v>
      </c>
      <c r="T37" s="5">
        <v>23.0</v>
      </c>
      <c r="U37" s="5">
        <v>0.0</v>
      </c>
      <c r="V37" s="5">
        <v>9.0</v>
      </c>
      <c r="W37" s="5" t="s">
        <v>199</v>
      </c>
      <c r="X37" s="5">
        <v>37.0</v>
      </c>
    </row>
    <row r="38" ht="15.75" customHeight="1">
      <c r="A38" s="5" t="s">
        <v>200</v>
      </c>
      <c r="B38" s="5" t="s">
        <v>201</v>
      </c>
      <c r="C38" s="5" t="s">
        <v>202</v>
      </c>
      <c r="D38" s="5"/>
      <c r="E38" s="5"/>
      <c r="F38" s="5" t="s">
        <v>35</v>
      </c>
      <c r="G38" s="5" t="s">
        <v>36</v>
      </c>
      <c r="H38" s="5" t="s">
        <v>83</v>
      </c>
      <c r="I38" s="5" t="s">
        <v>90</v>
      </c>
      <c r="J38" s="5" t="s">
        <v>203</v>
      </c>
      <c r="K38" s="5" t="s">
        <v>5</v>
      </c>
      <c r="L38" s="5"/>
      <c r="M38" s="5">
        <v>320.0</v>
      </c>
      <c r="N38" s="5">
        <v>14.0</v>
      </c>
      <c r="O38" s="5">
        <v>2.0</v>
      </c>
      <c r="P38" s="5">
        <v>2.0</v>
      </c>
      <c r="Q38" s="5">
        <v>0.0</v>
      </c>
      <c r="R38" s="5">
        <v>0.0</v>
      </c>
      <c r="S38" s="5">
        <v>0.0</v>
      </c>
      <c r="T38" s="5">
        <v>10.0</v>
      </c>
      <c r="U38" s="5">
        <v>0.0</v>
      </c>
      <c r="V38" s="5">
        <v>0.0</v>
      </c>
      <c r="W38" s="5" t="s">
        <v>204</v>
      </c>
      <c r="X38" s="5">
        <v>38.0</v>
      </c>
    </row>
    <row r="39" ht="15.75" customHeight="1">
      <c r="A39" s="5" t="s">
        <v>205</v>
      </c>
      <c r="B39" s="5" t="s">
        <v>206</v>
      </c>
      <c r="C39" s="5" t="s">
        <v>164</v>
      </c>
      <c r="D39" s="5"/>
      <c r="E39" s="5"/>
      <c r="F39" s="5" t="s">
        <v>35</v>
      </c>
      <c r="G39" s="5" t="s">
        <v>36</v>
      </c>
      <c r="H39" s="5" t="s">
        <v>192</v>
      </c>
      <c r="I39" s="5" t="s">
        <v>207</v>
      </c>
      <c r="J39" s="5" t="s">
        <v>208</v>
      </c>
      <c r="K39" s="5" t="s">
        <v>7</v>
      </c>
      <c r="L39" s="5"/>
      <c r="M39" s="5">
        <v>149.0</v>
      </c>
      <c r="N39" s="5">
        <v>20.0</v>
      </c>
      <c r="O39" s="5">
        <v>1.0</v>
      </c>
      <c r="P39" s="5">
        <v>0.0</v>
      </c>
      <c r="Q39" s="5">
        <v>0.0</v>
      </c>
      <c r="R39" s="5">
        <v>0.0</v>
      </c>
      <c r="S39" s="5">
        <v>0.0</v>
      </c>
      <c r="T39" s="5">
        <v>0.0</v>
      </c>
      <c r="U39" s="5">
        <v>0.0</v>
      </c>
      <c r="V39" s="5">
        <v>0.0</v>
      </c>
      <c r="W39" s="5" t="s">
        <v>209</v>
      </c>
      <c r="X39" s="5">
        <v>39.0</v>
      </c>
    </row>
    <row r="40" ht="15.75" customHeight="1">
      <c r="A40" s="5" t="s">
        <v>210</v>
      </c>
      <c r="B40" s="5" t="s">
        <v>211</v>
      </c>
      <c r="C40" s="5" t="s">
        <v>202</v>
      </c>
      <c r="D40" s="5"/>
      <c r="E40" s="5"/>
      <c r="F40" s="5" t="s">
        <v>35</v>
      </c>
      <c r="G40" s="5" t="s">
        <v>36</v>
      </c>
      <c r="H40" s="5" t="s">
        <v>212</v>
      </c>
      <c r="I40" s="5" t="s">
        <v>213</v>
      </c>
      <c r="J40" s="5" t="s">
        <v>214</v>
      </c>
      <c r="K40" s="5" t="s">
        <v>4</v>
      </c>
      <c r="L40" s="5"/>
      <c r="M40" s="5">
        <v>280.0</v>
      </c>
      <c r="N40" s="5">
        <v>34.0</v>
      </c>
      <c r="O40" s="5">
        <v>1.0</v>
      </c>
      <c r="P40" s="5">
        <v>14.0</v>
      </c>
      <c r="Q40" s="5">
        <v>22.0</v>
      </c>
      <c r="R40" s="5">
        <v>0.0</v>
      </c>
      <c r="S40" s="5">
        <v>0.0</v>
      </c>
      <c r="T40" s="5">
        <v>21.0</v>
      </c>
      <c r="U40" s="5">
        <v>0.0</v>
      </c>
      <c r="V40" s="5">
        <v>26.0</v>
      </c>
      <c r="W40" s="5" t="s">
        <v>215</v>
      </c>
      <c r="X40" s="5">
        <v>40.0</v>
      </c>
    </row>
    <row r="41" ht="15.75" customHeight="1">
      <c r="A41" s="5" t="s">
        <v>216</v>
      </c>
      <c r="B41" s="5" t="s">
        <v>217</v>
      </c>
      <c r="C41" s="5" t="s">
        <v>202</v>
      </c>
      <c r="D41" s="5"/>
      <c r="E41" s="5"/>
      <c r="F41" s="5" t="s">
        <v>35</v>
      </c>
      <c r="G41" s="5" t="s">
        <v>36</v>
      </c>
      <c r="H41" s="5" t="s">
        <v>212</v>
      </c>
      <c r="I41" s="5" t="s">
        <v>218</v>
      </c>
      <c r="J41" s="5" t="s">
        <v>219</v>
      </c>
      <c r="K41" s="5" t="s">
        <v>5</v>
      </c>
      <c r="L41" s="5"/>
      <c r="M41" s="5">
        <v>330.0</v>
      </c>
      <c r="N41" s="5">
        <v>45.0</v>
      </c>
      <c r="O41" s="5">
        <v>1.0</v>
      </c>
      <c r="P41" s="5">
        <v>16.0</v>
      </c>
      <c r="Q41" s="5">
        <v>15.0</v>
      </c>
      <c r="R41" s="5">
        <v>0.0</v>
      </c>
      <c r="S41" s="5">
        <v>0.0</v>
      </c>
      <c r="T41" s="5">
        <v>12.0</v>
      </c>
      <c r="U41" s="5">
        <v>0.0</v>
      </c>
      <c r="V41" s="5">
        <v>9.0</v>
      </c>
      <c r="W41" s="5" t="s">
        <v>220</v>
      </c>
      <c r="X41" s="5">
        <v>41.0</v>
      </c>
    </row>
    <row r="42" ht="15.75" customHeight="1">
      <c r="A42" s="5" t="s">
        <v>221</v>
      </c>
      <c r="B42" s="5" t="s">
        <v>222</v>
      </c>
      <c r="C42" s="5" t="s">
        <v>202</v>
      </c>
      <c r="D42" s="5"/>
      <c r="E42" s="5"/>
      <c r="F42" s="5" t="s">
        <v>35</v>
      </c>
      <c r="G42" s="5" t="s">
        <v>36</v>
      </c>
      <c r="H42" s="5" t="s">
        <v>212</v>
      </c>
      <c r="I42" s="5" t="s">
        <v>223</v>
      </c>
      <c r="J42" s="5" t="s">
        <v>224</v>
      </c>
      <c r="K42" s="5" t="s">
        <v>7</v>
      </c>
      <c r="L42" s="5"/>
      <c r="M42" s="5">
        <v>260.0</v>
      </c>
      <c r="N42" s="5">
        <v>49.0</v>
      </c>
      <c r="O42" s="5">
        <v>6.0</v>
      </c>
      <c r="P42" s="5">
        <v>14.0</v>
      </c>
      <c r="Q42" s="5">
        <v>23.0</v>
      </c>
      <c r="R42" s="5">
        <v>0.0</v>
      </c>
      <c r="S42" s="5">
        <v>0.0</v>
      </c>
      <c r="T42" s="5">
        <v>11.0</v>
      </c>
      <c r="U42" s="5">
        <v>0.0</v>
      </c>
      <c r="V42" s="5">
        <v>20.0</v>
      </c>
      <c r="W42" s="5" t="s">
        <v>225</v>
      </c>
      <c r="X42" s="5">
        <v>42.0</v>
      </c>
    </row>
    <row r="43" ht="15.75" customHeight="1">
      <c r="A43" s="5" t="s">
        <v>226</v>
      </c>
      <c r="B43" s="5" t="s">
        <v>227</v>
      </c>
      <c r="C43" s="5" t="s">
        <v>202</v>
      </c>
      <c r="D43" s="5"/>
      <c r="E43" s="5"/>
      <c r="F43" s="5" t="s">
        <v>35</v>
      </c>
      <c r="G43" s="5" t="s">
        <v>36</v>
      </c>
      <c r="H43" s="5" t="s">
        <v>37</v>
      </c>
      <c r="I43" s="5" t="s">
        <v>228</v>
      </c>
      <c r="J43" s="5" t="s">
        <v>229</v>
      </c>
      <c r="K43" s="5" t="s">
        <v>5</v>
      </c>
      <c r="L43" s="5"/>
      <c r="M43" s="5">
        <v>290.0</v>
      </c>
      <c r="N43" s="5">
        <v>27.0</v>
      </c>
      <c r="O43" s="5">
        <v>1.0</v>
      </c>
      <c r="P43" s="5">
        <v>8.0</v>
      </c>
      <c r="Q43" s="5">
        <v>15.0</v>
      </c>
      <c r="R43" s="5">
        <v>0.0</v>
      </c>
      <c r="S43" s="5">
        <v>0.0</v>
      </c>
      <c r="T43" s="5">
        <v>34.0</v>
      </c>
      <c r="U43" s="5">
        <v>0.0</v>
      </c>
      <c r="V43" s="5">
        <v>7.0</v>
      </c>
      <c r="W43" s="5" t="s">
        <v>230</v>
      </c>
      <c r="X43" s="5">
        <v>43.0</v>
      </c>
    </row>
    <row r="44" ht="15.75" customHeight="1">
      <c r="A44" s="5" t="s">
        <v>231</v>
      </c>
      <c r="B44" s="5" t="s">
        <v>232</v>
      </c>
      <c r="C44" s="5" t="s">
        <v>202</v>
      </c>
      <c r="D44" s="5"/>
      <c r="E44" s="5"/>
      <c r="F44" s="5" t="s">
        <v>35</v>
      </c>
      <c r="G44" s="5" t="s">
        <v>36</v>
      </c>
      <c r="H44" s="5" t="s">
        <v>37</v>
      </c>
      <c r="I44" s="5" t="s">
        <v>38</v>
      </c>
      <c r="J44" s="5" t="s">
        <v>233</v>
      </c>
      <c r="K44" s="5" t="s">
        <v>4</v>
      </c>
      <c r="L44" s="5"/>
      <c r="M44" s="5">
        <v>180.0</v>
      </c>
      <c r="N44" s="5">
        <v>26.0</v>
      </c>
      <c r="O44" s="5">
        <v>3.0</v>
      </c>
      <c r="P44" s="5">
        <v>6.0</v>
      </c>
      <c r="Q44" s="5">
        <v>25.0</v>
      </c>
      <c r="R44" s="5">
        <v>2.0</v>
      </c>
      <c r="S44" s="5">
        <v>0.0</v>
      </c>
      <c r="T44" s="5">
        <v>14.0</v>
      </c>
      <c r="U44" s="5">
        <v>0.0</v>
      </c>
      <c r="V44" s="5">
        <v>8.0</v>
      </c>
      <c r="W44" s="5" t="s">
        <v>234</v>
      </c>
      <c r="X44" s="5">
        <v>44.0</v>
      </c>
    </row>
    <row r="45" ht="15.75" customHeight="1">
      <c r="A45" s="5" t="s">
        <v>235</v>
      </c>
      <c r="B45" s="5" t="s">
        <v>236</v>
      </c>
      <c r="C45" s="5" t="s">
        <v>202</v>
      </c>
      <c r="D45" s="5"/>
      <c r="E45" s="5"/>
      <c r="F45" s="5" t="s">
        <v>35</v>
      </c>
      <c r="G45" s="5" t="s">
        <v>36</v>
      </c>
      <c r="H45" s="5" t="s">
        <v>37</v>
      </c>
      <c r="I45" s="5" t="s">
        <v>38</v>
      </c>
      <c r="J45" s="5" t="s">
        <v>237</v>
      </c>
      <c r="K45" s="5" t="s">
        <v>7</v>
      </c>
      <c r="L45" s="5"/>
      <c r="M45" s="5">
        <v>220.0</v>
      </c>
      <c r="N45" s="5">
        <v>27.0</v>
      </c>
      <c r="O45" s="5">
        <v>3.0</v>
      </c>
      <c r="P45" s="5">
        <v>0.0</v>
      </c>
      <c r="Q45" s="5">
        <v>7.0</v>
      </c>
      <c r="R45" s="5">
        <v>0.0</v>
      </c>
      <c r="S45" s="5">
        <v>0.0</v>
      </c>
      <c r="T45" s="5">
        <v>5.0</v>
      </c>
      <c r="U45" s="5">
        <v>0.0</v>
      </c>
      <c r="V45" s="5">
        <v>0.0</v>
      </c>
      <c r="W45" s="5" t="s">
        <v>238</v>
      </c>
      <c r="X45" s="5">
        <v>45.0</v>
      </c>
    </row>
    <row r="46" ht="15.75" customHeight="1">
      <c r="A46" s="5" t="s">
        <v>239</v>
      </c>
      <c r="B46" s="5" t="s">
        <v>240</v>
      </c>
      <c r="C46" s="5" t="s">
        <v>202</v>
      </c>
      <c r="D46" s="5"/>
      <c r="E46" s="5"/>
      <c r="F46" s="5" t="s">
        <v>35</v>
      </c>
      <c r="G46" s="5" t="s">
        <v>36</v>
      </c>
      <c r="H46" s="5" t="s">
        <v>83</v>
      </c>
      <c r="I46" s="5" t="s">
        <v>83</v>
      </c>
      <c r="J46" s="5" t="s">
        <v>87</v>
      </c>
      <c r="K46" s="5" t="s">
        <v>4</v>
      </c>
      <c r="L46" s="5"/>
      <c r="M46" s="5">
        <v>160.0</v>
      </c>
      <c r="N46" s="5">
        <v>13.0</v>
      </c>
      <c r="O46" s="5">
        <v>2.0</v>
      </c>
      <c r="P46" s="5">
        <v>7.0</v>
      </c>
      <c r="Q46" s="5">
        <v>5.0</v>
      </c>
      <c r="R46" s="5">
        <v>0.0</v>
      </c>
      <c r="S46" s="5">
        <v>0.0</v>
      </c>
      <c r="T46" s="5">
        <v>16.0</v>
      </c>
      <c r="U46" s="5">
        <v>0.0</v>
      </c>
      <c r="V46" s="5">
        <v>0.0</v>
      </c>
      <c r="W46" s="5" t="s">
        <v>241</v>
      </c>
      <c r="X46" s="5">
        <v>46.0</v>
      </c>
    </row>
    <row r="47" ht="15.75" customHeight="1">
      <c r="A47" s="5" t="s">
        <v>242</v>
      </c>
      <c r="B47" s="5" t="s">
        <v>243</v>
      </c>
      <c r="C47" s="5" t="s">
        <v>202</v>
      </c>
      <c r="D47" s="5"/>
      <c r="E47" s="5"/>
      <c r="F47" s="5" t="s">
        <v>35</v>
      </c>
      <c r="G47" s="5" t="s">
        <v>36</v>
      </c>
      <c r="H47" s="5" t="s">
        <v>83</v>
      </c>
      <c r="I47" s="5" t="s">
        <v>83</v>
      </c>
      <c r="J47" s="5" t="s">
        <v>244</v>
      </c>
      <c r="K47" s="5" t="s">
        <v>7</v>
      </c>
      <c r="L47" s="5"/>
      <c r="M47" s="5">
        <v>170.0</v>
      </c>
      <c r="N47" s="5">
        <v>19.0</v>
      </c>
      <c r="O47" s="5">
        <v>5.0</v>
      </c>
      <c r="P47" s="5">
        <v>9.0</v>
      </c>
      <c r="Q47" s="5">
        <v>14.0</v>
      </c>
      <c r="R47" s="5">
        <v>0.0</v>
      </c>
      <c r="S47" s="5">
        <v>0.0</v>
      </c>
      <c r="T47" s="5">
        <v>0.0</v>
      </c>
      <c r="U47" s="5">
        <v>0.0</v>
      </c>
      <c r="V47" s="5">
        <v>0.0</v>
      </c>
      <c r="W47" s="5" t="s">
        <v>245</v>
      </c>
      <c r="X47" s="5">
        <v>47.0</v>
      </c>
    </row>
    <row r="48" ht="15.75" customHeight="1">
      <c r="A48" s="5" t="s">
        <v>246</v>
      </c>
      <c r="B48" s="5" t="s">
        <v>247</v>
      </c>
      <c r="C48" s="5" t="s">
        <v>248</v>
      </c>
      <c r="D48" s="5"/>
      <c r="E48" s="5"/>
      <c r="F48" s="5" t="s">
        <v>35</v>
      </c>
      <c r="G48" s="5" t="s">
        <v>36</v>
      </c>
      <c r="H48" s="5" t="s">
        <v>102</v>
      </c>
      <c r="I48" s="5" t="s">
        <v>249</v>
      </c>
      <c r="J48" s="5" t="s">
        <v>250</v>
      </c>
      <c r="K48" s="5" t="s">
        <v>4</v>
      </c>
      <c r="L48" s="5"/>
      <c r="M48" s="5">
        <v>250.0</v>
      </c>
      <c r="N48" s="5">
        <v>29.0</v>
      </c>
      <c r="O48" s="5">
        <v>3.0</v>
      </c>
      <c r="P48" s="5">
        <v>10.0</v>
      </c>
      <c r="Q48" s="5">
        <v>9.0</v>
      </c>
      <c r="R48" s="5">
        <v>0.0</v>
      </c>
      <c r="S48" s="5">
        <v>0.0</v>
      </c>
      <c r="T48" s="5">
        <v>58.0</v>
      </c>
      <c r="U48" s="5">
        <v>0.0</v>
      </c>
      <c r="V48" s="5">
        <v>7.0</v>
      </c>
      <c r="W48" s="5" t="s">
        <v>251</v>
      </c>
      <c r="X48" s="5">
        <v>48.0</v>
      </c>
    </row>
    <row r="49" ht="15.75" customHeight="1">
      <c r="A49" s="5" t="s">
        <v>252</v>
      </c>
      <c r="B49" s="5" t="s">
        <v>253</v>
      </c>
      <c r="C49" s="5" t="s">
        <v>248</v>
      </c>
      <c r="D49" s="5"/>
      <c r="E49" s="5"/>
      <c r="F49" s="5" t="s">
        <v>35</v>
      </c>
      <c r="G49" s="5" t="s">
        <v>36</v>
      </c>
      <c r="H49" s="5" t="s">
        <v>102</v>
      </c>
      <c r="I49" s="5" t="s">
        <v>249</v>
      </c>
      <c r="J49" s="5" t="s">
        <v>254</v>
      </c>
      <c r="K49" s="5" t="s">
        <v>7</v>
      </c>
      <c r="L49" s="5"/>
      <c r="M49" s="5">
        <v>330.0</v>
      </c>
      <c r="N49" s="5">
        <v>40.0</v>
      </c>
      <c r="O49" s="5">
        <v>2.0</v>
      </c>
      <c r="P49" s="5">
        <v>21.0</v>
      </c>
      <c r="Q49" s="5">
        <v>31.0</v>
      </c>
      <c r="R49" s="5">
        <v>2.0</v>
      </c>
      <c r="S49" s="5">
        <v>0.0</v>
      </c>
      <c r="T49" s="5">
        <v>17.0</v>
      </c>
      <c r="U49" s="5">
        <v>0.0</v>
      </c>
      <c r="V49" s="5">
        <v>11.0</v>
      </c>
      <c r="W49" s="5" t="s">
        <v>255</v>
      </c>
      <c r="X49" s="5">
        <v>49.0</v>
      </c>
    </row>
    <row r="50" ht="15.75" customHeight="1">
      <c r="A50" s="5" t="s">
        <v>256</v>
      </c>
      <c r="B50" s="5" t="s">
        <v>257</v>
      </c>
      <c r="C50" s="5" t="s">
        <v>248</v>
      </c>
      <c r="D50" s="5"/>
      <c r="E50" s="5"/>
      <c r="F50" s="5" t="s">
        <v>35</v>
      </c>
      <c r="G50" s="5" t="s">
        <v>36</v>
      </c>
      <c r="H50" s="5" t="s">
        <v>151</v>
      </c>
      <c r="I50" s="5" t="s">
        <v>258</v>
      </c>
      <c r="J50" s="5" t="s">
        <v>259</v>
      </c>
      <c r="K50" s="5" t="s">
        <v>7</v>
      </c>
      <c r="L50" s="5"/>
      <c r="M50" s="5">
        <v>180.0</v>
      </c>
      <c r="N50" s="5">
        <v>43.0</v>
      </c>
      <c r="O50" s="5">
        <v>5.0</v>
      </c>
      <c r="P50" s="5">
        <v>12.0</v>
      </c>
      <c r="Q50" s="5">
        <v>33.0</v>
      </c>
      <c r="R50" s="5">
        <v>0.0</v>
      </c>
      <c r="S50" s="5">
        <v>0.0</v>
      </c>
      <c r="T50" s="5">
        <v>19.0</v>
      </c>
      <c r="U50" s="5">
        <v>0.0</v>
      </c>
      <c r="V50" s="5">
        <v>9.0</v>
      </c>
      <c r="W50" s="5" t="s">
        <v>260</v>
      </c>
      <c r="X50" s="5">
        <v>50.0</v>
      </c>
    </row>
    <row r="51" ht="15.75" customHeight="1">
      <c r="A51" s="5" t="s">
        <v>261</v>
      </c>
      <c r="B51" s="5" t="s">
        <v>262</v>
      </c>
      <c r="C51" s="5" t="s">
        <v>248</v>
      </c>
      <c r="D51" s="5"/>
      <c r="E51" s="5"/>
      <c r="F51" s="5" t="s">
        <v>35</v>
      </c>
      <c r="G51" s="5" t="s">
        <v>36</v>
      </c>
      <c r="H51" s="5" t="s">
        <v>151</v>
      </c>
      <c r="I51" s="5" t="s">
        <v>263</v>
      </c>
      <c r="J51" s="5" t="s">
        <v>264</v>
      </c>
      <c r="K51" s="5" t="s">
        <v>5</v>
      </c>
      <c r="L51" s="5"/>
      <c r="M51" s="5">
        <v>220.0</v>
      </c>
      <c r="N51" s="5">
        <v>16.0</v>
      </c>
      <c r="O51" s="5">
        <v>1.0</v>
      </c>
      <c r="P51" s="5">
        <v>4.0</v>
      </c>
      <c r="Q51" s="5">
        <v>2.0</v>
      </c>
      <c r="R51" s="5">
        <v>0.0</v>
      </c>
      <c r="S51" s="5">
        <v>0.0</v>
      </c>
      <c r="T51" s="5">
        <v>13.0</v>
      </c>
      <c r="U51" s="5">
        <v>0.0</v>
      </c>
      <c r="V51" s="5">
        <v>4.0</v>
      </c>
      <c r="W51" s="5" t="s">
        <v>265</v>
      </c>
      <c r="X51" s="5">
        <v>51.0</v>
      </c>
    </row>
    <row r="52" ht="15.75" customHeight="1">
      <c r="A52" s="5" t="s">
        <v>266</v>
      </c>
      <c r="B52" s="5" t="s">
        <v>267</v>
      </c>
      <c r="C52" s="5" t="s">
        <v>248</v>
      </c>
      <c r="D52" s="5"/>
      <c r="E52" s="5"/>
      <c r="F52" s="5" t="s">
        <v>35</v>
      </c>
      <c r="G52" s="5" t="s">
        <v>36</v>
      </c>
      <c r="H52" s="5" t="s">
        <v>151</v>
      </c>
      <c r="I52" s="5" t="s">
        <v>263</v>
      </c>
      <c r="J52" s="5" t="s">
        <v>268</v>
      </c>
      <c r="K52" s="5" t="s">
        <v>4</v>
      </c>
      <c r="L52" s="5"/>
      <c r="M52" s="5">
        <v>270.0</v>
      </c>
      <c r="N52" s="5">
        <v>49.0</v>
      </c>
      <c r="O52" s="5">
        <v>2.0</v>
      </c>
      <c r="P52" s="5">
        <v>6.0</v>
      </c>
      <c r="Q52" s="5">
        <v>6.0</v>
      </c>
      <c r="R52" s="5">
        <v>0.0</v>
      </c>
      <c r="S52" s="5">
        <v>0.0</v>
      </c>
      <c r="T52" s="5">
        <v>50.0</v>
      </c>
      <c r="U52" s="5">
        <v>0.0</v>
      </c>
      <c r="V52" s="5">
        <v>6.0</v>
      </c>
      <c r="W52" s="5" t="s">
        <v>269</v>
      </c>
      <c r="X52" s="5">
        <v>52.0</v>
      </c>
    </row>
    <row r="53" ht="15.75" customHeight="1">
      <c r="A53" s="5" t="s">
        <v>270</v>
      </c>
      <c r="B53" s="5" t="s">
        <v>271</v>
      </c>
      <c r="C53" s="5" t="s">
        <v>248</v>
      </c>
      <c r="D53" s="5"/>
      <c r="E53" s="5"/>
      <c r="F53" s="5" t="s">
        <v>35</v>
      </c>
      <c r="G53" s="5" t="s">
        <v>36</v>
      </c>
      <c r="H53" s="5" t="s">
        <v>111</v>
      </c>
      <c r="I53" s="5" t="s">
        <v>272</v>
      </c>
      <c r="J53" s="5" t="s">
        <v>273</v>
      </c>
      <c r="K53" s="5" t="s">
        <v>7</v>
      </c>
      <c r="L53" s="5"/>
      <c r="M53" s="5">
        <v>60.0</v>
      </c>
      <c r="N53" s="5">
        <v>13.0</v>
      </c>
      <c r="O53" s="5">
        <v>4.0</v>
      </c>
      <c r="P53" s="5">
        <v>4.0</v>
      </c>
      <c r="Q53" s="5">
        <v>3.0</v>
      </c>
      <c r="R53" s="5">
        <v>0.0</v>
      </c>
      <c r="S53" s="5">
        <v>0.0</v>
      </c>
      <c r="T53" s="5">
        <v>0.0</v>
      </c>
      <c r="U53" s="5">
        <v>0.0</v>
      </c>
      <c r="V53" s="5">
        <v>0.0</v>
      </c>
      <c r="W53" s="5" t="s">
        <v>274</v>
      </c>
      <c r="X53" s="5">
        <v>53.0</v>
      </c>
    </row>
    <row r="54" ht="15.75" customHeight="1">
      <c r="A54" s="5" t="s">
        <v>275</v>
      </c>
      <c r="B54" s="5" t="s">
        <v>276</v>
      </c>
      <c r="C54" s="5" t="s">
        <v>248</v>
      </c>
      <c r="D54" s="5"/>
      <c r="E54" s="5"/>
      <c r="F54" s="5" t="s">
        <v>35</v>
      </c>
      <c r="G54" s="5" t="s">
        <v>36</v>
      </c>
      <c r="H54" s="5" t="s">
        <v>111</v>
      </c>
      <c r="I54" s="5" t="s">
        <v>277</v>
      </c>
      <c r="J54" s="5" t="s">
        <v>278</v>
      </c>
      <c r="K54" s="5" t="s">
        <v>5</v>
      </c>
      <c r="L54" s="5"/>
      <c r="M54" s="5">
        <v>190.0</v>
      </c>
      <c r="N54" s="5">
        <v>21.0</v>
      </c>
      <c r="O54" s="5">
        <v>3.0</v>
      </c>
      <c r="P54" s="5">
        <v>2.0</v>
      </c>
      <c r="Q54" s="5">
        <v>0.0</v>
      </c>
      <c r="R54" s="5">
        <v>0.0</v>
      </c>
      <c r="S54" s="5">
        <v>0.0</v>
      </c>
      <c r="T54" s="5">
        <v>6.0</v>
      </c>
      <c r="U54" s="5">
        <v>0.0</v>
      </c>
      <c r="V54" s="5">
        <v>4.0</v>
      </c>
      <c r="W54" s="5" t="s">
        <v>279</v>
      </c>
      <c r="X54" s="5">
        <v>54.0</v>
      </c>
    </row>
    <row r="55" ht="15.75" customHeight="1">
      <c r="A55" s="5" t="s">
        <v>280</v>
      </c>
      <c r="B55" s="5" t="s">
        <v>281</v>
      </c>
      <c r="C55" s="5" t="s">
        <v>248</v>
      </c>
      <c r="D55" s="5"/>
      <c r="E55" s="5"/>
      <c r="F55" s="5" t="s">
        <v>35</v>
      </c>
      <c r="G55" s="5" t="s">
        <v>36</v>
      </c>
      <c r="H55" s="5" t="s">
        <v>111</v>
      </c>
      <c r="I55" s="5" t="s">
        <v>103</v>
      </c>
      <c r="J55" s="5" t="s">
        <v>282</v>
      </c>
      <c r="K55" s="5" t="s">
        <v>4</v>
      </c>
      <c r="L55" s="5"/>
      <c r="M55" s="5">
        <v>260.0</v>
      </c>
      <c r="N55" s="5">
        <v>37.0</v>
      </c>
      <c r="O55" s="5">
        <v>3.0</v>
      </c>
      <c r="P55" s="5">
        <v>8.0</v>
      </c>
      <c r="Q55" s="5">
        <v>12.0</v>
      </c>
      <c r="R55" s="5">
        <v>0.0</v>
      </c>
      <c r="S55" s="5">
        <v>0.0</v>
      </c>
      <c r="T55" s="5">
        <v>25.0</v>
      </c>
      <c r="U55" s="5">
        <v>0.0</v>
      </c>
      <c r="V55" s="5">
        <v>3.0</v>
      </c>
      <c r="W55" s="5" t="s">
        <v>265</v>
      </c>
      <c r="X55" s="5">
        <v>55.0</v>
      </c>
    </row>
    <row r="56" ht="15.75" customHeight="1">
      <c r="A56" s="5" t="s">
        <v>283</v>
      </c>
      <c r="B56" s="5" t="s">
        <v>284</v>
      </c>
      <c r="C56" s="5" t="s">
        <v>248</v>
      </c>
      <c r="D56" s="5"/>
      <c r="E56" s="5"/>
      <c r="F56" s="5" t="s">
        <v>35</v>
      </c>
      <c r="G56" s="5" t="s">
        <v>36</v>
      </c>
      <c r="H56" s="5" t="s">
        <v>102</v>
      </c>
      <c r="I56" s="5" t="s">
        <v>285</v>
      </c>
      <c r="J56" s="5" t="s">
        <v>286</v>
      </c>
      <c r="K56" s="5" t="s">
        <v>5</v>
      </c>
      <c r="L56" s="5"/>
      <c r="M56" s="5">
        <v>440.0</v>
      </c>
      <c r="N56" s="5">
        <v>16.0</v>
      </c>
      <c r="O56" s="5">
        <v>0.0</v>
      </c>
      <c r="P56" s="5">
        <v>2.0</v>
      </c>
      <c r="Q56" s="5">
        <v>6.0</v>
      </c>
      <c r="R56" s="5">
        <v>0.0</v>
      </c>
      <c r="S56" s="5">
        <v>0.0</v>
      </c>
      <c r="T56" s="5">
        <v>39.0</v>
      </c>
      <c r="U56" s="5">
        <v>0.0</v>
      </c>
      <c r="V56" s="5">
        <v>10.0</v>
      </c>
      <c r="W56" s="5" t="s">
        <v>287</v>
      </c>
      <c r="X56" s="5">
        <v>56.0</v>
      </c>
    </row>
    <row r="57" ht="15.75" customHeight="1">
      <c r="A57" s="5" t="s">
        <v>288</v>
      </c>
      <c r="B57" s="5" t="s">
        <v>289</v>
      </c>
      <c r="C57" s="5" t="s">
        <v>248</v>
      </c>
      <c r="D57" s="5"/>
      <c r="E57" s="5"/>
      <c r="F57" s="5" t="s">
        <v>35</v>
      </c>
      <c r="G57" s="5" t="s">
        <v>36</v>
      </c>
      <c r="H57" s="5" t="s">
        <v>78</v>
      </c>
      <c r="I57" s="5" t="s">
        <v>290</v>
      </c>
      <c r="J57" s="5" t="s">
        <v>291</v>
      </c>
      <c r="K57" s="5" t="s">
        <v>7</v>
      </c>
      <c r="L57" s="5"/>
      <c r="M57" s="5">
        <v>140.0</v>
      </c>
      <c r="N57" s="5">
        <v>40.0</v>
      </c>
      <c r="O57" s="5">
        <v>1.0</v>
      </c>
      <c r="P57" s="5">
        <v>4.0</v>
      </c>
      <c r="Q57" s="5">
        <v>3.0</v>
      </c>
      <c r="R57" s="5">
        <v>0.0</v>
      </c>
      <c r="S57" s="5">
        <v>0.0</v>
      </c>
      <c r="T57" s="5">
        <v>7.0</v>
      </c>
      <c r="U57" s="5">
        <v>0.0</v>
      </c>
      <c r="V57" s="5">
        <v>3.0</v>
      </c>
      <c r="W57" s="5" t="s">
        <v>292</v>
      </c>
      <c r="X57" s="5">
        <v>57.0</v>
      </c>
    </row>
    <row r="58" ht="15.75" customHeight="1">
      <c r="A58" s="5" t="s">
        <v>293</v>
      </c>
      <c r="B58" s="5" t="s">
        <v>294</v>
      </c>
      <c r="C58" s="5" t="s">
        <v>248</v>
      </c>
      <c r="D58" s="5"/>
      <c r="E58" s="5"/>
      <c r="F58" s="5" t="s">
        <v>35</v>
      </c>
      <c r="G58" s="5" t="s">
        <v>36</v>
      </c>
      <c r="H58" s="5" t="s">
        <v>78</v>
      </c>
      <c r="I58" s="5" t="s">
        <v>94</v>
      </c>
      <c r="J58" s="5" t="s">
        <v>295</v>
      </c>
      <c r="K58" s="5" t="s">
        <v>4</v>
      </c>
      <c r="L58" s="5"/>
      <c r="M58" s="5">
        <v>300.0</v>
      </c>
      <c r="N58" s="5">
        <v>45.0</v>
      </c>
      <c r="O58" s="5">
        <v>5.0</v>
      </c>
      <c r="P58" s="5">
        <v>9.0</v>
      </c>
      <c r="Q58" s="5">
        <v>13.0</v>
      </c>
      <c r="R58" s="5">
        <v>0.0</v>
      </c>
      <c r="S58" s="5">
        <v>0.0</v>
      </c>
      <c r="T58" s="5">
        <v>27.0</v>
      </c>
      <c r="U58" s="5">
        <v>0.0</v>
      </c>
      <c r="V58" s="5">
        <v>4.0</v>
      </c>
      <c r="W58" s="5" t="s">
        <v>296</v>
      </c>
      <c r="X58" s="5">
        <v>58.0</v>
      </c>
    </row>
    <row r="59" ht="15.75" customHeight="1">
      <c r="A59" s="5" t="s">
        <v>297</v>
      </c>
      <c r="B59" s="5" t="s">
        <v>298</v>
      </c>
      <c r="C59" s="5" t="s">
        <v>248</v>
      </c>
      <c r="D59" s="5"/>
      <c r="E59" s="5"/>
      <c r="F59" s="5" t="s">
        <v>35</v>
      </c>
      <c r="G59" s="5" t="s">
        <v>36</v>
      </c>
      <c r="H59" s="5" t="s">
        <v>78</v>
      </c>
      <c r="I59" s="5" t="s">
        <v>299</v>
      </c>
      <c r="J59" s="5" t="s">
        <v>300</v>
      </c>
      <c r="K59" s="5" t="s">
        <v>5</v>
      </c>
      <c r="L59" s="5"/>
      <c r="M59" s="5">
        <v>420.0</v>
      </c>
      <c r="N59" s="5">
        <v>38.0</v>
      </c>
      <c r="O59" s="5">
        <v>0.0</v>
      </c>
      <c r="P59" s="5">
        <v>4.0</v>
      </c>
      <c r="Q59" s="5">
        <v>3.0</v>
      </c>
      <c r="R59" s="5">
        <v>0.0</v>
      </c>
      <c r="S59" s="5">
        <v>0.0</v>
      </c>
      <c r="T59" s="5">
        <v>21.0</v>
      </c>
      <c r="U59" s="5">
        <v>0.0</v>
      </c>
      <c r="V59" s="5">
        <v>6.0</v>
      </c>
      <c r="W59" s="5" t="s">
        <v>301</v>
      </c>
      <c r="X59" s="5">
        <v>59.0</v>
      </c>
    </row>
    <row r="60" ht="15.75" customHeight="1">
      <c r="A60" s="5" t="s">
        <v>302</v>
      </c>
      <c r="B60" s="5" t="s">
        <v>303</v>
      </c>
      <c r="C60" s="5" t="s">
        <v>304</v>
      </c>
      <c r="D60" s="5"/>
      <c r="E60" s="5"/>
      <c r="F60" s="5" t="s">
        <v>35</v>
      </c>
      <c r="G60" s="5" t="s">
        <v>36</v>
      </c>
      <c r="H60" s="5" t="s">
        <v>305</v>
      </c>
      <c r="I60" s="5" t="s">
        <v>306</v>
      </c>
      <c r="J60" s="5" t="s">
        <v>307</v>
      </c>
      <c r="K60" s="5" t="s">
        <v>5</v>
      </c>
      <c r="L60" s="5"/>
      <c r="M60" s="5">
        <v>280.0</v>
      </c>
      <c r="N60" s="5">
        <v>30.0</v>
      </c>
      <c r="O60" s="5">
        <v>0.0</v>
      </c>
      <c r="P60" s="5">
        <v>5.0</v>
      </c>
      <c r="Q60" s="5">
        <v>6.0</v>
      </c>
      <c r="R60" s="5">
        <v>0.0</v>
      </c>
      <c r="S60" s="5">
        <v>0.0</v>
      </c>
      <c r="T60" s="5">
        <v>21.0</v>
      </c>
      <c r="U60" s="5">
        <v>0.0</v>
      </c>
      <c r="V60" s="5">
        <v>7.0</v>
      </c>
      <c r="W60" s="5" t="s">
        <v>308</v>
      </c>
      <c r="X60" s="5">
        <v>60.0</v>
      </c>
    </row>
    <row r="61" ht="15.75" customHeight="1">
      <c r="A61" s="5" t="s">
        <v>309</v>
      </c>
      <c r="B61" s="5" t="s">
        <v>310</v>
      </c>
      <c r="C61" s="5" t="s">
        <v>304</v>
      </c>
      <c r="D61" s="5"/>
      <c r="E61" s="5"/>
      <c r="F61" s="5" t="s">
        <v>35</v>
      </c>
      <c r="G61" s="5" t="s">
        <v>36</v>
      </c>
      <c r="H61" s="5" t="s">
        <v>305</v>
      </c>
      <c r="I61" s="5" t="s">
        <v>311</v>
      </c>
      <c r="J61" s="5" t="s">
        <v>312</v>
      </c>
      <c r="K61" s="5" t="s">
        <v>7</v>
      </c>
      <c r="L61" s="5"/>
      <c r="M61" s="5">
        <v>260.0</v>
      </c>
      <c r="N61" s="5">
        <v>40.0</v>
      </c>
      <c r="O61" s="5">
        <v>1.0</v>
      </c>
      <c r="P61" s="5">
        <v>4.0</v>
      </c>
      <c r="Q61" s="5">
        <v>11.0</v>
      </c>
      <c r="R61" s="5">
        <v>0.0</v>
      </c>
      <c r="S61" s="5">
        <v>0.0</v>
      </c>
      <c r="T61" s="5">
        <v>9.0</v>
      </c>
      <c r="U61" s="5">
        <v>0.0</v>
      </c>
      <c r="V61" s="5">
        <v>9.0</v>
      </c>
      <c r="W61" s="5" t="s">
        <v>313</v>
      </c>
      <c r="X61" s="5">
        <v>61.0</v>
      </c>
    </row>
    <row r="62" ht="15.75" customHeight="1">
      <c r="A62" s="5" t="s">
        <v>314</v>
      </c>
      <c r="B62" s="5" t="s">
        <v>315</v>
      </c>
      <c r="C62" s="5" t="s">
        <v>304</v>
      </c>
      <c r="D62" s="5"/>
      <c r="E62" s="5"/>
      <c r="F62" s="5" t="s">
        <v>35</v>
      </c>
      <c r="G62" s="5" t="s">
        <v>36</v>
      </c>
      <c r="H62" s="5" t="s">
        <v>305</v>
      </c>
      <c r="I62" s="5" t="s">
        <v>311</v>
      </c>
      <c r="J62" s="5" t="s">
        <v>316</v>
      </c>
      <c r="K62" s="5" t="s">
        <v>4</v>
      </c>
      <c r="L62" s="5"/>
      <c r="M62" s="5">
        <v>300.0</v>
      </c>
      <c r="N62" s="5">
        <v>61.0</v>
      </c>
      <c r="O62" s="5">
        <v>2.0</v>
      </c>
      <c r="P62" s="5">
        <v>7.0</v>
      </c>
      <c r="Q62" s="5">
        <v>6.0</v>
      </c>
      <c r="R62" s="5">
        <v>1.0</v>
      </c>
      <c r="S62" s="5">
        <v>0.0</v>
      </c>
      <c r="T62" s="5">
        <v>13.0</v>
      </c>
      <c r="U62" s="5">
        <v>0.0</v>
      </c>
      <c r="V62" s="5">
        <v>6.0</v>
      </c>
      <c r="W62" s="5" t="s">
        <v>317</v>
      </c>
      <c r="X62" s="5">
        <v>62.0</v>
      </c>
    </row>
    <row r="63" ht="15.75" customHeight="1">
      <c r="A63" s="5" t="s">
        <v>318</v>
      </c>
      <c r="B63" s="5" t="s">
        <v>319</v>
      </c>
      <c r="C63" s="5" t="s">
        <v>304</v>
      </c>
      <c r="D63" s="5"/>
      <c r="E63" s="5"/>
      <c r="F63" s="5" t="s">
        <v>35</v>
      </c>
      <c r="G63" s="5" t="s">
        <v>36</v>
      </c>
      <c r="H63" s="5" t="s">
        <v>320</v>
      </c>
      <c r="I63" s="5" t="s">
        <v>321</v>
      </c>
      <c r="J63" s="5" t="s">
        <v>322</v>
      </c>
      <c r="K63" s="5" t="s">
        <v>7</v>
      </c>
      <c r="L63" s="5"/>
      <c r="M63" s="5">
        <v>270.0</v>
      </c>
      <c r="N63" s="5">
        <v>27.0</v>
      </c>
      <c r="O63" s="5">
        <v>0.0</v>
      </c>
      <c r="P63" s="5">
        <v>4.0</v>
      </c>
      <c r="Q63" s="5">
        <v>5.0</v>
      </c>
      <c r="R63" s="5">
        <v>0.0</v>
      </c>
      <c r="S63" s="5">
        <v>0.0</v>
      </c>
      <c r="T63" s="5">
        <v>13.0</v>
      </c>
      <c r="U63" s="5">
        <v>0.0</v>
      </c>
      <c r="V63" s="5">
        <v>6.0</v>
      </c>
      <c r="W63" s="5" t="s">
        <v>308</v>
      </c>
      <c r="X63" s="5">
        <v>63.0</v>
      </c>
    </row>
    <row r="64" ht="15.75" customHeight="1">
      <c r="A64" s="5" t="s">
        <v>323</v>
      </c>
      <c r="B64" s="5" t="s">
        <v>324</v>
      </c>
      <c r="C64" s="5" t="s">
        <v>304</v>
      </c>
      <c r="D64" s="5"/>
      <c r="E64" s="5"/>
      <c r="F64" s="5" t="s">
        <v>35</v>
      </c>
      <c r="G64" s="5" t="s">
        <v>36</v>
      </c>
      <c r="H64" s="5" t="s">
        <v>320</v>
      </c>
      <c r="I64" s="5" t="s">
        <v>325</v>
      </c>
      <c r="J64" s="5" t="s">
        <v>326</v>
      </c>
      <c r="K64" s="5" t="s">
        <v>5</v>
      </c>
      <c r="L64" s="5"/>
      <c r="M64" s="5">
        <v>250.0</v>
      </c>
      <c r="N64" s="5">
        <v>29.0</v>
      </c>
      <c r="O64" s="5">
        <v>2.0</v>
      </c>
      <c r="P64" s="5">
        <v>9.0</v>
      </c>
      <c r="Q64" s="5">
        <v>15.0</v>
      </c>
      <c r="R64" s="5">
        <v>0.0</v>
      </c>
      <c r="S64" s="5">
        <v>0.0</v>
      </c>
      <c r="T64" s="5">
        <v>16.0</v>
      </c>
      <c r="U64" s="5">
        <v>0.0</v>
      </c>
      <c r="V64" s="5">
        <v>13.0</v>
      </c>
      <c r="W64" s="5" t="s">
        <v>327</v>
      </c>
      <c r="X64" s="5">
        <v>64.0</v>
      </c>
    </row>
    <row r="65" ht="15.75" customHeight="1">
      <c r="A65" s="5" t="s">
        <v>328</v>
      </c>
      <c r="B65" s="5" t="s">
        <v>329</v>
      </c>
      <c r="C65" s="5" t="s">
        <v>304</v>
      </c>
      <c r="D65" s="5"/>
      <c r="E65" s="5"/>
      <c r="F65" s="5" t="s">
        <v>35</v>
      </c>
      <c r="G65" s="5" t="s">
        <v>36</v>
      </c>
      <c r="H65" s="5" t="s">
        <v>320</v>
      </c>
      <c r="I65" s="5" t="s">
        <v>330</v>
      </c>
      <c r="J65" s="5" t="s">
        <v>331</v>
      </c>
      <c r="K65" s="5" t="s">
        <v>4</v>
      </c>
      <c r="L65" s="5"/>
      <c r="M65" s="5">
        <v>200.0</v>
      </c>
      <c r="N65" s="5">
        <v>17.0</v>
      </c>
      <c r="O65" s="5">
        <v>0.0</v>
      </c>
      <c r="P65" s="5">
        <v>8.0</v>
      </c>
      <c r="Q65" s="5">
        <v>6.0</v>
      </c>
      <c r="R65" s="5">
        <v>0.0</v>
      </c>
      <c r="S65" s="5">
        <v>0.0</v>
      </c>
      <c r="T65" s="5">
        <v>0.0</v>
      </c>
      <c r="U65" s="5">
        <v>0.0</v>
      </c>
      <c r="V65" s="5">
        <v>3.0</v>
      </c>
      <c r="W65" s="5" t="s">
        <v>332</v>
      </c>
      <c r="X65" s="5">
        <v>65.0</v>
      </c>
    </row>
    <row r="66" ht="15.75" customHeight="1">
      <c r="A66" s="5" t="s">
        <v>333</v>
      </c>
      <c r="B66" s="5" t="s">
        <v>334</v>
      </c>
      <c r="C66" s="5" t="s">
        <v>304</v>
      </c>
      <c r="D66" s="5"/>
      <c r="E66" s="5"/>
      <c r="F66" s="5" t="s">
        <v>35</v>
      </c>
      <c r="G66" s="5" t="s">
        <v>36</v>
      </c>
      <c r="H66" s="5" t="s">
        <v>335</v>
      </c>
      <c r="I66" s="5" t="s">
        <v>336</v>
      </c>
      <c r="J66" s="5" t="s">
        <v>337</v>
      </c>
      <c r="K66" s="5" t="s">
        <v>7</v>
      </c>
      <c r="L66" s="5"/>
      <c r="M66" s="5">
        <v>300.0</v>
      </c>
      <c r="N66" s="5">
        <v>51.0</v>
      </c>
      <c r="O66" s="5">
        <v>4.0</v>
      </c>
      <c r="P66" s="5">
        <v>25.0</v>
      </c>
      <c r="Q66" s="5">
        <v>53.0</v>
      </c>
      <c r="R66" s="5">
        <v>0.0</v>
      </c>
      <c r="S66" s="5">
        <v>0.0</v>
      </c>
      <c r="T66" s="5">
        <v>13.0</v>
      </c>
      <c r="U66" s="5">
        <v>0.0</v>
      </c>
      <c r="V66" s="5">
        <v>18.0</v>
      </c>
      <c r="W66" s="5" t="s">
        <v>338</v>
      </c>
      <c r="X66" s="5">
        <v>66.0</v>
      </c>
    </row>
    <row r="67" ht="15.75" customHeight="1">
      <c r="A67" s="5" t="s">
        <v>339</v>
      </c>
      <c r="B67" s="5" t="s">
        <v>340</v>
      </c>
      <c r="C67" s="5" t="s">
        <v>304</v>
      </c>
      <c r="D67" s="5"/>
      <c r="E67" s="5"/>
      <c r="F67" s="5" t="s">
        <v>35</v>
      </c>
      <c r="G67" s="5" t="s">
        <v>36</v>
      </c>
      <c r="H67" s="5" t="s">
        <v>341</v>
      </c>
      <c r="I67" s="5" t="s">
        <v>342</v>
      </c>
      <c r="J67" s="5" t="s">
        <v>343</v>
      </c>
      <c r="K67" s="5" t="s">
        <v>7</v>
      </c>
      <c r="L67" s="5"/>
      <c r="M67" s="5">
        <v>160.0</v>
      </c>
      <c r="N67" s="5">
        <v>34.0</v>
      </c>
      <c r="O67" s="5">
        <v>3.0</v>
      </c>
      <c r="P67" s="5">
        <v>0.0</v>
      </c>
      <c r="Q67" s="5">
        <v>0.0</v>
      </c>
      <c r="R67" s="5">
        <v>0.0</v>
      </c>
      <c r="S67" s="5">
        <v>0.0</v>
      </c>
      <c r="T67" s="5">
        <v>7.0</v>
      </c>
      <c r="U67" s="5">
        <v>0.0</v>
      </c>
      <c r="V67" s="5">
        <v>0.0</v>
      </c>
      <c r="W67" s="5" t="s">
        <v>344</v>
      </c>
      <c r="X67" s="5">
        <v>67.0</v>
      </c>
    </row>
    <row r="68" ht="15.75" customHeight="1">
      <c r="A68" s="5" t="s">
        <v>345</v>
      </c>
      <c r="B68" s="5" t="s">
        <v>346</v>
      </c>
      <c r="C68" s="5" t="s">
        <v>304</v>
      </c>
      <c r="D68" s="5"/>
      <c r="E68" s="5"/>
      <c r="F68" s="5" t="s">
        <v>35</v>
      </c>
      <c r="G68" s="5" t="s">
        <v>36</v>
      </c>
      <c r="H68" s="5" t="s">
        <v>341</v>
      </c>
      <c r="I68" s="5" t="s">
        <v>193</v>
      </c>
      <c r="J68" s="5" t="s">
        <v>347</v>
      </c>
      <c r="K68" s="5" t="s">
        <v>5</v>
      </c>
      <c r="L68" s="5"/>
      <c r="M68" s="5">
        <v>250.0</v>
      </c>
      <c r="N68" s="5">
        <v>81.0</v>
      </c>
      <c r="O68" s="5">
        <v>5.0</v>
      </c>
      <c r="P68" s="5">
        <v>10.0</v>
      </c>
      <c r="Q68" s="5">
        <v>16.0</v>
      </c>
      <c r="R68" s="5">
        <v>0.0</v>
      </c>
      <c r="S68" s="5">
        <v>0.0</v>
      </c>
      <c r="T68" s="5">
        <v>16.0</v>
      </c>
      <c r="U68" s="5">
        <v>0.0</v>
      </c>
      <c r="V68" s="5">
        <v>30.0</v>
      </c>
      <c r="W68" s="5" t="s">
        <v>348</v>
      </c>
      <c r="X68" s="5">
        <v>68.0</v>
      </c>
    </row>
    <row r="69" ht="15.75" customHeight="1">
      <c r="A69" s="5" t="s">
        <v>349</v>
      </c>
      <c r="B69" s="5" t="s">
        <v>350</v>
      </c>
      <c r="C69" s="5" t="s">
        <v>304</v>
      </c>
      <c r="D69" s="5"/>
      <c r="E69" s="5"/>
      <c r="F69" s="5" t="s">
        <v>35</v>
      </c>
      <c r="G69" s="5" t="s">
        <v>36</v>
      </c>
      <c r="H69" s="5" t="s">
        <v>335</v>
      </c>
      <c r="I69" s="5" t="s">
        <v>351</v>
      </c>
      <c r="J69" s="5" t="s">
        <v>352</v>
      </c>
      <c r="K69" s="5" t="s">
        <v>5</v>
      </c>
      <c r="L69" s="5"/>
      <c r="M69" s="5">
        <v>460.0</v>
      </c>
      <c r="N69" s="5">
        <v>80.0</v>
      </c>
      <c r="O69" s="5">
        <v>8.0</v>
      </c>
      <c r="P69" s="5">
        <v>36.0</v>
      </c>
      <c r="Q69" s="5">
        <v>84.0</v>
      </c>
      <c r="R69" s="5">
        <v>0.0</v>
      </c>
      <c r="S69" s="5">
        <v>0.0</v>
      </c>
      <c r="T69" s="5">
        <v>23.0</v>
      </c>
      <c r="U69" s="5">
        <v>0.0</v>
      </c>
      <c r="V69" s="5">
        <v>22.0</v>
      </c>
      <c r="W69" s="5" t="s">
        <v>353</v>
      </c>
      <c r="X69" s="5">
        <v>69.0</v>
      </c>
    </row>
    <row r="70" ht="15.75" customHeight="1">
      <c r="A70" s="5" t="s">
        <v>354</v>
      </c>
      <c r="B70" s="5" t="s">
        <v>355</v>
      </c>
      <c r="C70" s="5" t="s">
        <v>304</v>
      </c>
      <c r="D70" s="5"/>
      <c r="E70" s="5"/>
      <c r="F70" s="5" t="s">
        <v>35</v>
      </c>
      <c r="G70" s="5" t="s">
        <v>36</v>
      </c>
      <c r="H70" s="5" t="s">
        <v>335</v>
      </c>
      <c r="I70" s="5" t="s">
        <v>356</v>
      </c>
      <c r="J70" s="5" t="s">
        <v>357</v>
      </c>
      <c r="K70" s="5" t="s">
        <v>4</v>
      </c>
      <c r="L70" s="5"/>
      <c r="M70" s="5">
        <v>150.0</v>
      </c>
      <c r="N70" s="5">
        <v>25.0</v>
      </c>
      <c r="O70" s="5">
        <v>7.0</v>
      </c>
      <c r="P70" s="5">
        <v>3.0</v>
      </c>
      <c r="Q70" s="5">
        <v>7.0</v>
      </c>
      <c r="R70" s="5">
        <v>1.0</v>
      </c>
      <c r="S70" s="5">
        <v>0.0</v>
      </c>
      <c r="T70" s="5">
        <v>15.0</v>
      </c>
      <c r="U70" s="5">
        <v>0.0</v>
      </c>
      <c r="V70" s="5">
        <v>10.0</v>
      </c>
      <c r="W70" s="5" t="s">
        <v>358</v>
      </c>
      <c r="X70" s="5">
        <v>70.0</v>
      </c>
    </row>
    <row r="71" ht="15.75" customHeight="1">
      <c r="A71" s="5" t="s">
        <v>359</v>
      </c>
      <c r="B71" s="5" t="s">
        <v>360</v>
      </c>
      <c r="C71" s="5" t="s">
        <v>304</v>
      </c>
      <c r="D71" s="5"/>
      <c r="E71" s="5"/>
      <c r="F71" s="5" t="s">
        <v>35</v>
      </c>
      <c r="G71" s="5" t="s">
        <v>36</v>
      </c>
      <c r="H71" s="5" t="s">
        <v>341</v>
      </c>
      <c r="I71" s="5" t="s">
        <v>193</v>
      </c>
      <c r="J71" s="5" t="s">
        <v>361</v>
      </c>
      <c r="K71" s="5" t="s">
        <v>4</v>
      </c>
      <c r="L71" s="5"/>
      <c r="M71" s="5">
        <v>390.0</v>
      </c>
      <c r="N71" s="5">
        <v>63.0</v>
      </c>
      <c r="O71" s="5">
        <v>5.0</v>
      </c>
      <c r="P71" s="5">
        <v>37.0</v>
      </c>
      <c r="Q71" s="5">
        <v>59.0</v>
      </c>
      <c r="R71" s="5">
        <v>0.0</v>
      </c>
      <c r="S71" s="5">
        <v>0.0</v>
      </c>
      <c r="T71" s="5">
        <v>40.0</v>
      </c>
      <c r="U71" s="5">
        <v>0.0</v>
      </c>
      <c r="V71" s="5">
        <v>25.0</v>
      </c>
      <c r="W71" s="5" t="s">
        <v>362</v>
      </c>
      <c r="X71" s="5">
        <v>71.0</v>
      </c>
    </row>
    <row r="72" ht="15.75" customHeight="1">
      <c r="A72" s="5" t="s">
        <v>363</v>
      </c>
      <c r="B72" s="5" t="s">
        <v>364</v>
      </c>
      <c r="C72" s="5" t="s">
        <v>365</v>
      </c>
      <c r="D72" s="5"/>
      <c r="E72" s="5"/>
      <c r="F72" s="5" t="s">
        <v>35</v>
      </c>
      <c r="G72" s="5" t="s">
        <v>36</v>
      </c>
      <c r="H72" s="5" t="s">
        <v>335</v>
      </c>
      <c r="I72" s="5" t="s">
        <v>351</v>
      </c>
      <c r="J72" s="5" t="s">
        <v>366</v>
      </c>
      <c r="K72" s="5" t="s">
        <v>5</v>
      </c>
      <c r="L72" s="5"/>
      <c r="M72" s="5">
        <v>460.0</v>
      </c>
      <c r="N72" s="5">
        <v>73.0</v>
      </c>
      <c r="O72" s="5">
        <v>3.0</v>
      </c>
      <c r="P72" s="5">
        <v>19.0</v>
      </c>
      <c r="Q72" s="5">
        <v>76.0</v>
      </c>
      <c r="R72" s="5">
        <v>0.0</v>
      </c>
      <c r="S72" s="5">
        <v>0.0</v>
      </c>
      <c r="T72" s="5">
        <v>38.0</v>
      </c>
      <c r="U72" s="5">
        <v>0.0</v>
      </c>
      <c r="V72" s="5">
        <v>27.0</v>
      </c>
      <c r="W72" s="5"/>
      <c r="X72" s="5">
        <v>72.0</v>
      </c>
    </row>
    <row r="73" ht="15.75" customHeight="1">
      <c r="A73" s="5" t="s">
        <v>367</v>
      </c>
      <c r="B73" s="5" t="s">
        <v>368</v>
      </c>
      <c r="C73" s="5" t="s">
        <v>369</v>
      </c>
      <c r="D73" s="5"/>
      <c r="E73" s="5"/>
      <c r="F73" s="5" t="s">
        <v>35</v>
      </c>
      <c r="G73" s="5" t="s">
        <v>36</v>
      </c>
      <c r="H73" s="5" t="s">
        <v>212</v>
      </c>
      <c r="I73" s="5" t="s">
        <v>370</v>
      </c>
      <c r="J73" s="5" t="s">
        <v>371</v>
      </c>
      <c r="K73" s="5" t="s">
        <v>4</v>
      </c>
      <c r="L73" s="5"/>
      <c r="M73" s="5">
        <v>330.0</v>
      </c>
      <c r="N73" s="5">
        <v>30.0</v>
      </c>
      <c r="O73" s="5">
        <v>3.0</v>
      </c>
      <c r="P73" s="5">
        <v>14.0</v>
      </c>
      <c r="Q73" s="5">
        <v>20.0</v>
      </c>
      <c r="R73" s="5">
        <v>0.0</v>
      </c>
      <c r="S73" s="5">
        <v>30.0</v>
      </c>
      <c r="T73" s="5">
        <v>37.0</v>
      </c>
      <c r="U73" s="5">
        <v>0.0</v>
      </c>
      <c r="V73" s="5">
        <v>3.0</v>
      </c>
      <c r="W73" s="5" t="s">
        <v>372</v>
      </c>
      <c r="X73" s="5">
        <v>73.0</v>
      </c>
    </row>
    <row r="74" ht="15.75" customHeight="1">
      <c r="A74" s="5" t="s">
        <v>373</v>
      </c>
      <c r="B74" s="5" t="s">
        <v>374</v>
      </c>
      <c r="C74" s="5" t="s">
        <v>369</v>
      </c>
      <c r="D74" s="5"/>
      <c r="E74" s="5"/>
      <c r="F74" s="5" t="s">
        <v>35</v>
      </c>
      <c r="G74" s="5" t="s">
        <v>36</v>
      </c>
      <c r="H74" s="5" t="s">
        <v>212</v>
      </c>
      <c r="I74" s="5" t="s">
        <v>218</v>
      </c>
      <c r="J74" s="5" t="s">
        <v>219</v>
      </c>
      <c r="K74" s="5" t="s">
        <v>5</v>
      </c>
      <c r="L74" s="5"/>
      <c r="M74" s="5">
        <v>310.0</v>
      </c>
      <c r="N74" s="5">
        <v>38.0</v>
      </c>
      <c r="O74" s="5">
        <v>4.0</v>
      </c>
      <c r="P74" s="5">
        <v>11.0</v>
      </c>
      <c r="Q74" s="5">
        <v>6.0</v>
      </c>
      <c r="R74" s="5">
        <v>0.0</v>
      </c>
      <c r="S74" s="5">
        <v>3.0</v>
      </c>
      <c r="T74" s="5">
        <v>11.0</v>
      </c>
      <c r="U74" s="5">
        <v>0.0</v>
      </c>
      <c r="V74" s="5">
        <v>3.0</v>
      </c>
      <c r="W74" s="5" t="s">
        <v>375</v>
      </c>
      <c r="X74" s="5">
        <v>74.0</v>
      </c>
    </row>
    <row r="75" ht="15.75" customHeight="1">
      <c r="A75" s="5" t="s">
        <v>376</v>
      </c>
      <c r="B75" s="5" t="s">
        <v>377</v>
      </c>
      <c r="C75" s="5" t="s">
        <v>369</v>
      </c>
      <c r="D75" s="5"/>
      <c r="E75" s="5"/>
      <c r="F75" s="5" t="s">
        <v>35</v>
      </c>
      <c r="G75" s="5" t="s">
        <v>36</v>
      </c>
      <c r="H75" s="5" t="s">
        <v>212</v>
      </c>
      <c r="I75" s="5" t="s">
        <v>378</v>
      </c>
      <c r="J75" s="5" t="s">
        <v>379</v>
      </c>
      <c r="K75" s="5" t="s">
        <v>7</v>
      </c>
      <c r="L75" s="5"/>
      <c r="M75" s="5">
        <v>240.0</v>
      </c>
      <c r="N75" s="5">
        <v>56.0</v>
      </c>
      <c r="O75" s="5">
        <v>7.0</v>
      </c>
      <c r="P75" s="5">
        <v>11.0</v>
      </c>
      <c r="Q75" s="5">
        <v>37.0</v>
      </c>
      <c r="R75" s="5">
        <v>1.0</v>
      </c>
      <c r="S75" s="5">
        <v>3.0</v>
      </c>
      <c r="T75" s="5">
        <v>3.0</v>
      </c>
      <c r="U75" s="5">
        <v>0.0</v>
      </c>
      <c r="V75" s="5">
        <v>8.0</v>
      </c>
      <c r="W75" s="5" t="s">
        <v>375</v>
      </c>
      <c r="X75" s="5">
        <v>75.0</v>
      </c>
    </row>
    <row r="76" ht="15.75" customHeight="1">
      <c r="A76" s="5" t="s">
        <v>380</v>
      </c>
      <c r="B76" s="5" t="s">
        <v>381</v>
      </c>
      <c r="C76" s="5" t="s">
        <v>369</v>
      </c>
      <c r="D76" s="5"/>
      <c r="E76" s="5"/>
      <c r="F76" s="5" t="s">
        <v>35</v>
      </c>
      <c r="G76" s="5" t="s">
        <v>36</v>
      </c>
      <c r="H76" s="5" t="s">
        <v>37</v>
      </c>
      <c r="I76" s="5" t="s">
        <v>382</v>
      </c>
      <c r="J76" s="5" t="s">
        <v>229</v>
      </c>
      <c r="K76" s="5" t="s">
        <v>5</v>
      </c>
      <c r="L76" s="5"/>
      <c r="M76" s="5">
        <v>280.0</v>
      </c>
      <c r="N76" s="5">
        <v>57.0</v>
      </c>
      <c r="O76" s="5">
        <v>2.0</v>
      </c>
      <c r="P76" s="5">
        <v>5.0</v>
      </c>
      <c r="Q76" s="5">
        <v>25.0</v>
      </c>
      <c r="R76" s="5">
        <v>1.0</v>
      </c>
      <c r="S76" s="5">
        <v>17.0</v>
      </c>
      <c r="T76" s="5">
        <v>17.0</v>
      </c>
      <c r="U76" s="5">
        <v>4.0</v>
      </c>
      <c r="V76" s="5">
        <v>37.0</v>
      </c>
      <c r="W76" s="5" t="s">
        <v>383</v>
      </c>
      <c r="X76" s="5">
        <v>76.0</v>
      </c>
    </row>
    <row r="77" ht="15.75" customHeight="1">
      <c r="A77" s="5" t="s">
        <v>384</v>
      </c>
      <c r="B77" s="5" t="s">
        <v>385</v>
      </c>
      <c r="C77" s="5" t="s">
        <v>369</v>
      </c>
      <c r="D77" s="5"/>
      <c r="E77" s="5"/>
      <c r="F77" s="5" t="s">
        <v>35</v>
      </c>
      <c r="G77" s="5" t="s">
        <v>36</v>
      </c>
      <c r="H77" s="5" t="s">
        <v>37</v>
      </c>
      <c r="I77" s="5" t="s">
        <v>38</v>
      </c>
      <c r="J77" s="5" t="s">
        <v>386</v>
      </c>
      <c r="K77" s="5" t="s">
        <v>7</v>
      </c>
      <c r="L77" s="5"/>
      <c r="M77" s="5">
        <v>160.0</v>
      </c>
      <c r="N77" s="5">
        <v>27.0</v>
      </c>
      <c r="O77" s="5">
        <v>0.0</v>
      </c>
      <c r="P77" s="5">
        <v>7.0</v>
      </c>
      <c r="Q77" s="5">
        <v>35.0</v>
      </c>
      <c r="R77" s="5">
        <v>1.0</v>
      </c>
      <c r="S77" s="5">
        <v>6.0</v>
      </c>
      <c r="T77" s="5">
        <v>8.0</v>
      </c>
      <c r="U77" s="5">
        <v>0.0</v>
      </c>
      <c r="V77" s="5">
        <v>16.0</v>
      </c>
      <c r="W77" s="5" t="s">
        <v>387</v>
      </c>
      <c r="X77" s="5">
        <v>77.0</v>
      </c>
    </row>
    <row r="78" ht="15.75" customHeight="1">
      <c r="A78" s="5" t="s">
        <v>388</v>
      </c>
      <c r="B78" s="5" t="s">
        <v>389</v>
      </c>
      <c r="C78" s="5" t="s">
        <v>369</v>
      </c>
      <c r="D78" s="5"/>
      <c r="E78" s="5"/>
      <c r="F78" s="5" t="s">
        <v>35</v>
      </c>
      <c r="G78" s="5" t="s">
        <v>36</v>
      </c>
      <c r="H78" s="5" t="s">
        <v>37</v>
      </c>
      <c r="I78" s="5" t="s">
        <v>38</v>
      </c>
      <c r="J78" s="5" t="s">
        <v>390</v>
      </c>
      <c r="K78" s="5" t="s">
        <v>4</v>
      </c>
      <c r="L78" s="5"/>
      <c r="M78" s="5">
        <v>220.0</v>
      </c>
      <c r="N78" s="5">
        <v>26.0</v>
      </c>
      <c r="O78" s="5">
        <v>2.0</v>
      </c>
      <c r="P78" s="5">
        <v>7.0</v>
      </c>
      <c r="Q78" s="5">
        <v>7.0</v>
      </c>
      <c r="R78" s="5">
        <v>0.0</v>
      </c>
      <c r="S78" s="5">
        <v>17.0</v>
      </c>
      <c r="T78" s="5">
        <v>7.0</v>
      </c>
      <c r="U78" s="5">
        <v>0.0</v>
      </c>
      <c r="V78" s="5">
        <v>12.0</v>
      </c>
      <c r="W78" s="5" t="s">
        <v>391</v>
      </c>
      <c r="X78" s="5">
        <v>78.0</v>
      </c>
    </row>
    <row r="79" ht="15.75" customHeight="1">
      <c r="A79" s="5" t="s">
        <v>392</v>
      </c>
      <c r="B79" s="5" t="s">
        <v>393</v>
      </c>
      <c r="C79" s="5" t="s">
        <v>369</v>
      </c>
      <c r="D79" s="5"/>
      <c r="E79" s="5"/>
      <c r="F79" s="5" t="s">
        <v>35</v>
      </c>
      <c r="G79" s="5" t="s">
        <v>36</v>
      </c>
      <c r="H79" s="5" t="s">
        <v>62</v>
      </c>
      <c r="I79" s="5" t="s">
        <v>62</v>
      </c>
      <c r="J79" s="5" t="s">
        <v>66</v>
      </c>
      <c r="K79" s="5" t="s">
        <v>7</v>
      </c>
      <c r="L79" s="5"/>
      <c r="M79" s="5">
        <v>260.0</v>
      </c>
      <c r="N79" s="5">
        <v>40.0</v>
      </c>
      <c r="O79" s="5">
        <v>9.0</v>
      </c>
      <c r="P79" s="5">
        <v>8.0</v>
      </c>
      <c r="Q79" s="5">
        <v>9.0</v>
      </c>
      <c r="R79" s="5">
        <v>0.0</v>
      </c>
      <c r="S79" s="5">
        <v>15.0</v>
      </c>
      <c r="T79" s="5">
        <v>13.0</v>
      </c>
      <c r="U79" s="5">
        <v>0.0</v>
      </c>
      <c r="V79" s="5">
        <v>5.0</v>
      </c>
      <c r="W79" s="5" t="s">
        <v>394</v>
      </c>
      <c r="X79" s="5">
        <v>79.0</v>
      </c>
    </row>
    <row r="80" ht="15.75" customHeight="1">
      <c r="A80" s="5" t="s">
        <v>395</v>
      </c>
      <c r="B80" s="5" t="s">
        <v>396</v>
      </c>
      <c r="C80" s="5" t="s">
        <v>369</v>
      </c>
      <c r="D80" s="5"/>
      <c r="E80" s="5"/>
      <c r="F80" s="5" t="s">
        <v>35</v>
      </c>
      <c r="G80" s="5" t="s">
        <v>36</v>
      </c>
      <c r="H80" s="5" t="s">
        <v>62</v>
      </c>
      <c r="I80" s="5" t="s">
        <v>183</v>
      </c>
      <c r="J80" s="5" t="s">
        <v>397</v>
      </c>
      <c r="K80" s="5" t="s">
        <v>5</v>
      </c>
      <c r="L80" s="5"/>
      <c r="M80" s="5">
        <v>220.0</v>
      </c>
      <c r="N80" s="5">
        <v>24.0</v>
      </c>
      <c r="O80" s="5">
        <v>0.0</v>
      </c>
      <c r="P80" s="5">
        <v>6.0</v>
      </c>
      <c r="Q80" s="5">
        <v>6.0</v>
      </c>
      <c r="R80" s="5">
        <v>0.0</v>
      </c>
      <c r="S80" s="5">
        <v>14.0</v>
      </c>
      <c r="T80" s="5">
        <v>6.0</v>
      </c>
      <c r="U80" s="5">
        <v>0.0</v>
      </c>
      <c r="V80" s="5">
        <v>3.0</v>
      </c>
      <c r="W80" s="5" t="s">
        <v>398</v>
      </c>
      <c r="X80" s="5">
        <v>80.0</v>
      </c>
    </row>
    <row r="81" ht="15.75" customHeight="1">
      <c r="A81" s="5" t="s">
        <v>399</v>
      </c>
      <c r="B81" s="5" t="s">
        <v>400</v>
      </c>
      <c r="C81" s="5" t="s">
        <v>369</v>
      </c>
      <c r="D81" s="5"/>
      <c r="E81" s="5"/>
      <c r="F81" s="5" t="s">
        <v>35</v>
      </c>
      <c r="G81" s="5" t="s">
        <v>36</v>
      </c>
      <c r="H81" s="5" t="s">
        <v>62</v>
      </c>
      <c r="I81" s="5" t="s">
        <v>62</v>
      </c>
      <c r="J81" s="5" t="s">
        <v>401</v>
      </c>
      <c r="K81" s="5" t="s">
        <v>4</v>
      </c>
      <c r="L81" s="5"/>
      <c r="M81" s="5">
        <v>330.0</v>
      </c>
      <c r="N81" s="5">
        <v>18.0</v>
      </c>
      <c r="O81" s="5">
        <v>2.0</v>
      </c>
      <c r="P81" s="5">
        <v>7.0</v>
      </c>
      <c r="Q81" s="5">
        <v>6.0</v>
      </c>
      <c r="R81" s="5">
        <v>0.0</v>
      </c>
      <c r="S81" s="5">
        <v>8.0</v>
      </c>
      <c r="T81" s="5">
        <v>6.0</v>
      </c>
      <c r="U81" s="5">
        <v>4.0</v>
      </c>
      <c r="V81" s="5">
        <v>0.0</v>
      </c>
      <c r="W81" s="5" t="s">
        <v>402</v>
      </c>
      <c r="X81" s="5">
        <v>81.0</v>
      </c>
    </row>
    <row r="82" ht="15.75" customHeight="1">
      <c r="A82" s="5" t="s">
        <v>403</v>
      </c>
      <c r="B82" s="5" t="s">
        <v>404</v>
      </c>
      <c r="C82" s="5" t="s">
        <v>369</v>
      </c>
      <c r="D82" s="5"/>
      <c r="E82" s="5"/>
      <c r="F82" s="5" t="s">
        <v>35</v>
      </c>
      <c r="G82" s="5" t="s">
        <v>36</v>
      </c>
      <c r="H82" s="5" t="s">
        <v>165</v>
      </c>
      <c r="I82" s="5" t="s">
        <v>405</v>
      </c>
      <c r="J82" s="5" t="s">
        <v>406</v>
      </c>
      <c r="K82" s="5" t="s">
        <v>4</v>
      </c>
      <c r="L82" s="5"/>
      <c r="M82" s="5">
        <v>260.0</v>
      </c>
      <c r="N82" s="5">
        <v>34.0</v>
      </c>
      <c r="O82" s="5">
        <v>4.0</v>
      </c>
      <c r="P82" s="5">
        <v>2.0</v>
      </c>
      <c r="Q82" s="5">
        <v>9.0</v>
      </c>
      <c r="R82" s="5">
        <v>0.0</v>
      </c>
      <c r="S82" s="5">
        <v>8.0</v>
      </c>
      <c r="T82" s="5">
        <v>0.0</v>
      </c>
      <c r="U82" s="5">
        <v>0.0</v>
      </c>
      <c r="V82" s="5">
        <v>5.0</v>
      </c>
      <c r="W82" s="5" t="s">
        <v>407</v>
      </c>
      <c r="X82" s="5">
        <v>82.0</v>
      </c>
    </row>
    <row r="83" ht="15.75" customHeight="1">
      <c r="A83" s="5" t="s">
        <v>408</v>
      </c>
      <c r="B83" s="5" t="s">
        <v>409</v>
      </c>
      <c r="C83" s="5" t="s">
        <v>369</v>
      </c>
      <c r="D83" s="5"/>
      <c r="E83" s="5"/>
      <c r="F83" s="5" t="s">
        <v>35</v>
      </c>
      <c r="G83" s="5" t="s">
        <v>36</v>
      </c>
      <c r="H83" s="5" t="s">
        <v>165</v>
      </c>
      <c r="I83" s="5" t="s">
        <v>410</v>
      </c>
      <c r="J83" s="5" t="s">
        <v>411</v>
      </c>
      <c r="K83" s="5" t="s">
        <v>7</v>
      </c>
      <c r="L83" s="5"/>
      <c r="M83" s="5">
        <v>150.0</v>
      </c>
      <c r="N83" s="5">
        <v>10.0</v>
      </c>
      <c r="O83" s="5">
        <v>2.0</v>
      </c>
      <c r="P83" s="5">
        <v>2.0</v>
      </c>
      <c r="Q83" s="5">
        <v>6.0</v>
      </c>
      <c r="R83" s="5">
        <v>0.0</v>
      </c>
      <c r="S83" s="5">
        <v>6.0</v>
      </c>
      <c r="T83" s="5">
        <v>4.0</v>
      </c>
      <c r="U83" s="5">
        <v>0.0</v>
      </c>
      <c r="V83" s="5">
        <v>7.0</v>
      </c>
      <c r="W83" s="5" t="s">
        <v>412</v>
      </c>
      <c r="X83" s="5">
        <v>83.0</v>
      </c>
    </row>
    <row r="84" ht="15.75" customHeight="1">
      <c r="A84" s="5" t="s">
        <v>413</v>
      </c>
      <c r="B84" s="5" t="s">
        <v>414</v>
      </c>
      <c r="C84" s="5" t="s">
        <v>369</v>
      </c>
      <c r="D84" s="5"/>
      <c r="E84" s="5"/>
      <c r="F84" s="5" t="s">
        <v>35</v>
      </c>
      <c r="G84" s="5" t="s">
        <v>36</v>
      </c>
      <c r="H84" s="5" t="s">
        <v>165</v>
      </c>
      <c r="I84" s="5" t="s">
        <v>166</v>
      </c>
      <c r="J84" s="5" t="s">
        <v>415</v>
      </c>
      <c r="K84" s="5" t="s">
        <v>5</v>
      </c>
      <c r="L84" s="5"/>
      <c r="M84" s="5">
        <v>330.0</v>
      </c>
      <c r="N84" s="5">
        <v>47.0</v>
      </c>
      <c r="O84" s="5">
        <v>0.0</v>
      </c>
      <c r="P84" s="5">
        <v>12.0</v>
      </c>
      <c r="Q84" s="5">
        <v>10.0</v>
      </c>
      <c r="R84" s="5">
        <v>0.0</v>
      </c>
      <c r="S84" s="5">
        <v>5.0</v>
      </c>
      <c r="T84" s="5">
        <v>23.0</v>
      </c>
      <c r="U84" s="5">
        <v>0.0</v>
      </c>
      <c r="V84" s="5">
        <v>8.0</v>
      </c>
      <c r="W84" s="5" t="s">
        <v>416</v>
      </c>
      <c r="X84" s="5">
        <v>84.0</v>
      </c>
    </row>
    <row r="85" ht="15.75" customHeight="1">
      <c r="A85" s="5" t="s">
        <v>417</v>
      </c>
      <c r="B85" s="5" t="s">
        <v>418</v>
      </c>
      <c r="C85" s="5" t="s">
        <v>419</v>
      </c>
      <c r="D85" s="5"/>
      <c r="E85" s="5"/>
      <c r="F85" s="5" t="s">
        <v>35</v>
      </c>
      <c r="G85" s="5" t="s">
        <v>36</v>
      </c>
      <c r="H85" s="5" t="s">
        <v>305</v>
      </c>
      <c r="I85" s="5" t="s">
        <v>306</v>
      </c>
      <c r="J85" s="5" t="s">
        <v>420</v>
      </c>
      <c r="K85" s="5" t="s">
        <v>5</v>
      </c>
      <c r="L85" s="5"/>
      <c r="M85" s="5">
        <v>270.0</v>
      </c>
      <c r="N85" s="5">
        <v>27.0</v>
      </c>
      <c r="O85" s="5">
        <v>1.0</v>
      </c>
      <c r="P85" s="5">
        <v>4.0</v>
      </c>
      <c r="Q85" s="5">
        <v>7.0</v>
      </c>
      <c r="R85" s="5">
        <v>0.0</v>
      </c>
      <c r="S85" s="5">
        <v>14.0</v>
      </c>
      <c r="T85" s="5">
        <v>20.0</v>
      </c>
      <c r="U85" s="5">
        <v>10.0</v>
      </c>
      <c r="V85" s="5">
        <v>13.0</v>
      </c>
      <c r="W85" s="5"/>
      <c r="X85" s="5">
        <v>85.0</v>
      </c>
    </row>
    <row r="86" ht="15.75" customHeight="1">
      <c r="A86" s="5" t="s">
        <v>421</v>
      </c>
      <c r="B86" s="5" t="s">
        <v>422</v>
      </c>
      <c r="C86" s="5" t="s">
        <v>419</v>
      </c>
      <c r="D86" s="5"/>
      <c r="E86" s="5"/>
      <c r="F86" s="5" t="s">
        <v>35</v>
      </c>
      <c r="G86" s="5" t="s">
        <v>36</v>
      </c>
      <c r="H86" s="5" t="s">
        <v>305</v>
      </c>
      <c r="I86" s="5" t="s">
        <v>311</v>
      </c>
      <c r="J86" s="5" t="s">
        <v>423</v>
      </c>
      <c r="K86" s="5" t="s">
        <v>7</v>
      </c>
      <c r="L86" s="5"/>
      <c r="M86" s="5">
        <v>290.0</v>
      </c>
      <c r="N86" s="5">
        <v>48.0</v>
      </c>
      <c r="O86" s="5">
        <v>2.0</v>
      </c>
      <c r="P86" s="5">
        <v>4.0</v>
      </c>
      <c r="Q86" s="5">
        <v>7.0</v>
      </c>
      <c r="R86" s="5">
        <v>0.0</v>
      </c>
      <c r="S86" s="5">
        <v>8.0</v>
      </c>
      <c r="T86" s="5">
        <v>0.0</v>
      </c>
      <c r="U86" s="5">
        <v>0.0</v>
      </c>
      <c r="V86" s="5">
        <v>6.0</v>
      </c>
      <c r="W86" s="5"/>
      <c r="X86" s="5">
        <v>86.0</v>
      </c>
    </row>
    <row r="87" ht="15.75" customHeight="1">
      <c r="A87" s="5" t="s">
        <v>424</v>
      </c>
      <c r="B87" s="5" t="s">
        <v>425</v>
      </c>
      <c r="C87" s="5" t="s">
        <v>419</v>
      </c>
      <c r="D87" s="5"/>
      <c r="E87" s="5"/>
      <c r="F87" s="5" t="s">
        <v>35</v>
      </c>
      <c r="G87" s="5" t="s">
        <v>36</v>
      </c>
      <c r="H87" s="5" t="s">
        <v>305</v>
      </c>
      <c r="I87" s="5" t="s">
        <v>311</v>
      </c>
      <c r="J87" s="5" t="s">
        <v>426</v>
      </c>
      <c r="K87" s="5" t="s">
        <v>4</v>
      </c>
      <c r="L87" s="5"/>
      <c r="M87" s="5">
        <v>260.0</v>
      </c>
      <c r="N87" s="5">
        <v>77.0</v>
      </c>
      <c r="O87" s="5">
        <v>10.0</v>
      </c>
      <c r="P87" s="5">
        <v>8.0</v>
      </c>
      <c r="Q87" s="5">
        <v>5.0</v>
      </c>
      <c r="R87" s="5">
        <v>0.0</v>
      </c>
      <c r="S87" s="5">
        <v>17.0</v>
      </c>
      <c r="T87" s="5">
        <v>17.0</v>
      </c>
      <c r="U87" s="5">
        <v>0.0</v>
      </c>
      <c r="V87" s="5">
        <v>7.0</v>
      </c>
      <c r="W87" s="5"/>
      <c r="X87" s="5">
        <v>87.0</v>
      </c>
    </row>
    <row r="88" ht="15.75" customHeight="1">
      <c r="A88" s="5" t="s">
        <v>427</v>
      </c>
      <c r="B88" s="5" t="s">
        <v>428</v>
      </c>
      <c r="C88" s="5" t="s">
        <v>419</v>
      </c>
      <c r="D88" s="5"/>
      <c r="E88" s="5"/>
      <c r="F88" s="5" t="s">
        <v>35</v>
      </c>
      <c r="G88" s="5" t="s">
        <v>36</v>
      </c>
      <c r="H88" s="5" t="s">
        <v>320</v>
      </c>
      <c r="I88" s="5" t="s">
        <v>321</v>
      </c>
      <c r="J88" s="5" t="s">
        <v>429</v>
      </c>
      <c r="K88" s="5" t="s">
        <v>7</v>
      </c>
      <c r="L88" s="5"/>
      <c r="M88" s="5">
        <v>240.0</v>
      </c>
      <c r="N88" s="5">
        <v>24.0</v>
      </c>
      <c r="O88" s="5">
        <v>0.0</v>
      </c>
      <c r="P88" s="5">
        <v>7.0</v>
      </c>
      <c r="Q88" s="5">
        <v>5.0</v>
      </c>
      <c r="R88" s="5">
        <v>0.0</v>
      </c>
      <c r="S88" s="5">
        <v>4.0</v>
      </c>
      <c r="T88" s="5">
        <v>4.0</v>
      </c>
      <c r="U88" s="5">
        <v>0.0</v>
      </c>
      <c r="V88" s="5">
        <v>0.0</v>
      </c>
      <c r="W88" s="5"/>
      <c r="X88" s="5">
        <v>88.0</v>
      </c>
    </row>
    <row r="89" ht="15.75" customHeight="1">
      <c r="A89" s="5" t="s">
        <v>430</v>
      </c>
      <c r="B89" s="5" t="s">
        <v>431</v>
      </c>
      <c r="C89" s="5" t="s">
        <v>419</v>
      </c>
      <c r="D89" s="5"/>
      <c r="E89" s="5"/>
      <c r="F89" s="5" t="s">
        <v>35</v>
      </c>
      <c r="G89" s="5" t="s">
        <v>36</v>
      </c>
      <c r="H89" s="5" t="s">
        <v>320</v>
      </c>
      <c r="I89" s="5" t="s">
        <v>325</v>
      </c>
      <c r="J89" s="5" t="s">
        <v>432</v>
      </c>
      <c r="K89" s="5" t="s">
        <v>5</v>
      </c>
      <c r="L89" s="5"/>
      <c r="M89" s="5">
        <v>310.0</v>
      </c>
      <c r="N89" s="5">
        <v>30.0</v>
      </c>
      <c r="O89" s="5">
        <v>0.0</v>
      </c>
      <c r="P89" s="5">
        <v>13.0</v>
      </c>
      <c r="Q89" s="5">
        <v>13.0</v>
      </c>
      <c r="R89" s="5">
        <v>0.0</v>
      </c>
      <c r="S89" s="5">
        <v>28.0</v>
      </c>
      <c r="T89" s="5">
        <v>17.0</v>
      </c>
      <c r="U89" s="5">
        <v>0.0</v>
      </c>
      <c r="V89" s="5">
        <v>3.0</v>
      </c>
      <c r="W89" s="5"/>
      <c r="X89" s="5">
        <v>89.0</v>
      </c>
    </row>
    <row r="90" ht="15.75" customHeight="1">
      <c r="A90" s="5" t="s">
        <v>433</v>
      </c>
      <c r="B90" s="5" t="s">
        <v>434</v>
      </c>
      <c r="C90" s="5" t="s">
        <v>419</v>
      </c>
      <c r="D90" s="5"/>
      <c r="E90" s="5"/>
      <c r="F90" s="5" t="s">
        <v>35</v>
      </c>
      <c r="G90" s="5" t="s">
        <v>36</v>
      </c>
      <c r="H90" s="5" t="s">
        <v>320</v>
      </c>
      <c r="I90" s="5" t="s">
        <v>325</v>
      </c>
      <c r="J90" s="5" t="s">
        <v>435</v>
      </c>
      <c r="K90" s="5" t="s">
        <v>4</v>
      </c>
      <c r="L90" s="5"/>
      <c r="M90" s="5">
        <v>190.0</v>
      </c>
      <c r="N90" s="5">
        <v>27.0</v>
      </c>
      <c r="O90" s="5">
        <v>0.0</v>
      </c>
      <c r="P90" s="5">
        <v>11.0</v>
      </c>
      <c r="Q90" s="5">
        <v>5.0</v>
      </c>
      <c r="R90" s="5">
        <v>0.0</v>
      </c>
      <c r="S90" s="5">
        <v>8.0</v>
      </c>
      <c r="T90" s="5">
        <v>0.0</v>
      </c>
      <c r="U90" s="5">
        <v>0.0</v>
      </c>
      <c r="V90" s="5">
        <v>3.0</v>
      </c>
      <c r="W90" s="5"/>
      <c r="X90" s="5">
        <v>90.0</v>
      </c>
    </row>
    <row r="91" ht="15.75" customHeight="1">
      <c r="A91" s="5" t="s">
        <v>436</v>
      </c>
      <c r="B91" s="5" t="s">
        <v>437</v>
      </c>
      <c r="C91" s="5" t="s">
        <v>419</v>
      </c>
      <c r="D91" s="5"/>
      <c r="E91" s="5"/>
      <c r="F91" s="5" t="s">
        <v>35</v>
      </c>
      <c r="G91" s="5" t="s">
        <v>36</v>
      </c>
      <c r="H91" s="5" t="s">
        <v>335</v>
      </c>
      <c r="I91" s="5" t="s">
        <v>336</v>
      </c>
      <c r="J91" s="5" t="s">
        <v>438</v>
      </c>
      <c r="K91" s="5" t="s">
        <v>7</v>
      </c>
      <c r="L91" s="5"/>
      <c r="M91" s="5">
        <v>260.0</v>
      </c>
      <c r="N91" s="5">
        <v>38.0</v>
      </c>
      <c r="O91" s="5">
        <v>4.0</v>
      </c>
      <c r="P91" s="5">
        <v>13.0</v>
      </c>
      <c r="Q91" s="5">
        <v>39.0</v>
      </c>
      <c r="R91" s="5">
        <v>0.0</v>
      </c>
      <c r="S91" s="5">
        <v>4.0</v>
      </c>
      <c r="T91" s="5">
        <v>15.0</v>
      </c>
      <c r="U91" s="5">
        <v>0.0</v>
      </c>
      <c r="V91" s="5">
        <v>21.0</v>
      </c>
      <c r="W91" s="5"/>
      <c r="X91" s="5">
        <v>91.0</v>
      </c>
    </row>
    <row r="92" ht="15.75" customHeight="1">
      <c r="A92" s="5" t="s">
        <v>439</v>
      </c>
      <c r="B92" s="5" t="s">
        <v>440</v>
      </c>
      <c r="C92" s="5" t="s">
        <v>419</v>
      </c>
      <c r="D92" s="5"/>
      <c r="E92" s="5"/>
      <c r="F92" s="5" t="s">
        <v>35</v>
      </c>
      <c r="G92" s="5" t="s">
        <v>36</v>
      </c>
      <c r="H92" s="5" t="s">
        <v>341</v>
      </c>
      <c r="I92" s="5" t="s">
        <v>342</v>
      </c>
      <c r="J92" s="5" t="s">
        <v>441</v>
      </c>
      <c r="K92" s="5" t="s">
        <v>7</v>
      </c>
      <c r="L92" s="5"/>
      <c r="M92" s="5">
        <v>120.0</v>
      </c>
      <c r="N92" s="5">
        <v>26.0</v>
      </c>
      <c r="O92" s="5">
        <v>2.0</v>
      </c>
      <c r="P92" s="5">
        <v>0.0</v>
      </c>
      <c r="Q92" s="5">
        <v>0.0</v>
      </c>
      <c r="R92" s="5">
        <v>0.0</v>
      </c>
      <c r="S92" s="5">
        <v>3.0</v>
      </c>
      <c r="T92" s="5">
        <v>5.0</v>
      </c>
      <c r="U92" s="5">
        <v>0.0</v>
      </c>
      <c r="V92" s="5">
        <v>0.0</v>
      </c>
      <c r="W92" s="5" t="s">
        <v>442</v>
      </c>
      <c r="X92" s="5">
        <v>92.0</v>
      </c>
    </row>
    <row r="93" ht="15.75" customHeight="1">
      <c r="A93" s="5" t="s">
        <v>443</v>
      </c>
      <c r="B93" s="5" t="s">
        <v>444</v>
      </c>
      <c r="C93" s="5" t="s">
        <v>419</v>
      </c>
      <c r="D93" s="5"/>
      <c r="E93" s="5"/>
      <c r="F93" s="5" t="s">
        <v>35</v>
      </c>
      <c r="G93" s="5" t="s">
        <v>36</v>
      </c>
      <c r="H93" s="5" t="s">
        <v>341</v>
      </c>
      <c r="I93" s="5" t="s">
        <v>193</v>
      </c>
      <c r="J93" s="5" t="s">
        <v>445</v>
      </c>
      <c r="K93" s="5" t="s">
        <v>5</v>
      </c>
      <c r="L93" s="5"/>
      <c r="M93" s="5">
        <v>210.0</v>
      </c>
      <c r="N93" s="5">
        <v>49.0</v>
      </c>
      <c r="O93" s="5">
        <v>4.0</v>
      </c>
      <c r="P93" s="5">
        <v>10.0</v>
      </c>
      <c r="Q93" s="5">
        <v>17.0</v>
      </c>
      <c r="R93" s="5">
        <v>0.0</v>
      </c>
      <c r="S93" s="5">
        <v>9.0</v>
      </c>
      <c r="T93" s="5">
        <v>26.0</v>
      </c>
      <c r="U93" s="5">
        <v>0.0</v>
      </c>
      <c r="V93" s="5">
        <v>8.0</v>
      </c>
      <c r="W93" s="5"/>
      <c r="X93" s="5">
        <v>93.0</v>
      </c>
    </row>
    <row r="94" ht="15.75" customHeight="1">
      <c r="A94" s="5" t="s">
        <v>446</v>
      </c>
      <c r="B94" s="5" t="s">
        <v>447</v>
      </c>
      <c r="C94" s="5" t="s">
        <v>419</v>
      </c>
      <c r="D94" s="5"/>
      <c r="E94" s="5"/>
      <c r="F94" s="5" t="s">
        <v>35</v>
      </c>
      <c r="G94" s="5" t="s">
        <v>36</v>
      </c>
      <c r="H94" s="5" t="s">
        <v>335</v>
      </c>
      <c r="I94" s="5" t="s">
        <v>351</v>
      </c>
      <c r="J94" s="5" t="s">
        <v>366</v>
      </c>
      <c r="K94" s="5" t="s">
        <v>5</v>
      </c>
      <c r="L94" s="5"/>
      <c r="M94" s="5">
        <v>440.0</v>
      </c>
      <c r="N94" s="5">
        <v>70.0</v>
      </c>
      <c r="O94" s="5">
        <v>9.0</v>
      </c>
      <c r="P94" s="5">
        <v>20.0</v>
      </c>
      <c r="Q94" s="5">
        <v>80.0</v>
      </c>
      <c r="R94" s="5">
        <v>0.0</v>
      </c>
      <c r="S94" s="5">
        <v>4.0</v>
      </c>
      <c r="T94" s="5">
        <v>39.0</v>
      </c>
      <c r="U94" s="5">
        <v>0.0</v>
      </c>
      <c r="V94" s="5">
        <v>20.0</v>
      </c>
      <c r="W94" s="5"/>
      <c r="X94" s="5">
        <v>94.0</v>
      </c>
    </row>
    <row r="95" ht="15.75" customHeight="1">
      <c r="A95" s="5" t="s">
        <v>448</v>
      </c>
      <c r="B95" s="5" t="s">
        <v>449</v>
      </c>
      <c r="C95" s="5" t="s">
        <v>419</v>
      </c>
      <c r="D95" s="5"/>
      <c r="E95" s="5"/>
      <c r="F95" s="5" t="s">
        <v>35</v>
      </c>
      <c r="G95" s="5" t="s">
        <v>36</v>
      </c>
      <c r="H95" s="5" t="s">
        <v>335</v>
      </c>
      <c r="I95" s="5" t="s">
        <v>450</v>
      </c>
      <c r="J95" s="5" t="s">
        <v>451</v>
      </c>
      <c r="K95" s="5" t="s">
        <v>4</v>
      </c>
      <c r="L95" s="5"/>
      <c r="M95" s="5">
        <v>250.0</v>
      </c>
      <c r="N95" s="5">
        <v>41.0</v>
      </c>
      <c r="O95" s="5">
        <v>8.0</v>
      </c>
      <c r="P95" s="5">
        <v>3.0</v>
      </c>
      <c r="Q95" s="5">
        <v>8.0</v>
      </c>
      <c r="R95" s="5">
        <v>0.0</v>
      </c>
      <c r="S95" s="5">
        <v>4.0</v>
      </c>
      <c r="T95" s="5">
        <v>20.0</v>
      </c>
      <c r="U95" s="5">
        <v>0.0</v>
      </c>
      <c r="V95" s="5">
        <v>7.0</v>
      </c>
      <c r="W95" s="5"/>
      <c r="X95" s="5">
        <v>95.0</v>
      </c>
    </row>
    <row r="96" ht="15.75" customHeight="1">
      <c r="A96" s="5" t="s">
        <v>452</v>
      </c>
      <c r="B96" s="5" t="s">
        <v>453</v>
      </c>
      <c r="C96" s="5" t="s">
        <v>419</v>
      </c>
      <c r="D96" s="5"/>
      <c r="E96" s="5"/>
      <c r="F96" s="5" t="s">
        <v>35</v>
      </c>
      <c r="G96" s="5" t="s">
        <v>36</v>
      </c>
      <c r="H96" s="5" t="s">
        <v>341</v>
      </c>
      <c r="I96" s="5" t="s">
        <v>193</v>
      </c>
      <c r="J96" s="5" t="s">
        <v>454</v>
      </c>
      <c r="K96" s="5" t="s">
        <v>4</v>
      </c>
      <c r="L96" s="5"/>
      <c r="M96" s="5">
        <v>460.0</v>
      </c>
      <c r="N96" s="5">
        <v>56.0</v>
      </c>
      <c r="O96" s="5">
        <v>5.0</v>
      </c>
      <c r="P96" s="5">
        <v>35.0</v>
      </c>
      <c r="Q96" s="5">
        <v>75.0</v>
      </c>
      <c r="R96" s="5">
        <v>2.0</v>
      </c>
      <c r="S96" s="5">
        <v>18.0</v>
      </c>
      <c r="T96" s="5">
        <v>58.0</v>
      </c>
      <c r="U96" s="5">
        <v>0.0</v>
      </c>
      <c r="V96" s="5">
        <v>23.0</v>
      </c>
      <c r="W96" s="5"/>
      <c r="X96" s="5">
        <v>96.0</v>
      </c>
    </row>
    <row r="97" ht="15.75" customHeight="1">
      <c r="A97" s="5" t="s">
        <v>455</v>
      </c>
      <c r="B97" s="5" t="s">
        <v>456</v>
      </c>
      <c r="C97" s="5" t="s">
        <v>457</v>
      </c>
      <c r="D97" s="5"/>
      <c r="E97" s="5"/>
      <c r="F97" s="5" t="s">
        <v>116</v>
      </c>
      <c r="G97" s="5" t="s">
        <v>36</v>
      </c>
      <c r="H97" s="5" t="s">
        <v>117</v>
      </c>
      <c r="I97" s="5" t="s">
        <v>458</v>
      </c>
      <c r="J97" s="5" t="s">
        <v>459</v>
      </c>
      <c r="K97" s="5" t="s">
        <v>4</v>
      </c>
      <c r="L97" s="5"/>
      <c r="M97" s="5">
        <v>261.0</v>
      </c>
      <c r="N97" s="5">
        <v>25.0</v>
      </c>
      <c r="O97" s="5">
        <v>10.0</v>
      </c>
      <c r="P97" s="5">
        <v>7.0</v>
      </c>
      <c r="Q97" s="5">
        <v>2.0</v>
      </c>
      <c r="R97" s="5">
        <v>0.0</v>
      </c>
      <c r="S97" s="5">
        <v>10.0</v>
      </c>
      <c r="T97" s="5">
        <v>14.0</v>
      </c>
      <c r="U97" s="5">
        <v>0.0</v>
      </c>
      <c r="V97" s="5">
        <v>5.0</v>
      </c>
      <c r="W97" s="5"/>
      <c r="X97" s="5">
        <v>97.0</v>
      </c>
    </row>
    <row r="98" ht="15.75" customHeight="1">
      <c r="A98" s="5" t="s">
        <v>460</v>
      </c>
      <c r="B98" s="5" t="s">
        <v>461</v>
      </c>
      <c r="C98" s="5" t="s">
        <v>457</v>
      </c>
      <c r="D98" s="5"/>
      <c r="E98" s="5"/>
      <c r="F98" s="5" t="s">
        <v>116</v>
      </c>
      <c r="G98" s="5" t="s">
        <v>36</v>
      </c>
      <c r="H98" s="5" t="s">
        <v>117</v>
      </c>
      <c r="I98" s="5" t="s">
        <v>462</v>
      </c>
      <c r="J98" s="5" t="s">
        <v>463</v>
      </c>
      <c r="K98" s="5" t="s">
        <v>4</v>
      </c>
      <c r="L98" s="5"/>
      <c r="M98" s="5">
        <v>231.0</v>
      </c>
      <c r="N98" s="5">
        <v>39.0</v>
      </c>
      <c r="O98" s="5">
        <v>1.0</v>
      </c>
      <c r="P98" s="5">
        <v>10.0</v>
      </c>
      <c r="Q98" s="5">
        <v>9.0</v>
      </c>
      <c r="R98" s="5">
        <v>0.0</v>
      </c>
      <c r="S98" s="5">
        <v>54.0</v>
      </c>
      <c r="T98" s="5">
        <v>6.0</v>
      </c>
      <c r="U98" s="5">
        <v>10.0</v>
      </c>
      <c r="V98" s="5">
        <v>9.0</v>
      </c>
      <c r="W98" s="5"/>
      <c r="X98" s="5">
        <v>98.0</v>
      </c>
    </row>
    <row r="99" ht="15.75" customHeight="1">
      <c r="A99" s="5" t="s">
        <v>464</v>
      </c>
      <c r="B99" s="5" t="s">
        <v>465</v>
      </c>
      <c r="C99" s="5" t="s">
        <v>457</v>
      </c>
      <c r="D99" s="5"/>
      <c r="E99" s="5"/>
      <c r="F99" s="5" t="s">
        <v>116</v>
      </c>
      <c r="G99" s="5" t="s">
        <v>36</v>
      </c>
      <c r="H99" s="5" t="s">
        <v>117</v>
      </c>
      <c r="I99" s="5" t="s">
        <v>462</v>
      </c>
      <c r="J99" s="5" t="s">
        <v>466</v>
      </c>
      <c r="K99" s="5" t="s">
        <v>4</v>
      </c>
      <c r="L99" s="5"/>
      <c r="M99" s="5">
        <v>259.0</v>
      </c>
      <c r="N99" s="5">
        <v>25.0</v>
      </c>
      <c r="O99" s="5">
        <v>2.0</v>
      </c>
      <c r="P99" s="5">
        <v>6.0</v>
      </c>
      <c r="Q99" s="5">
        <v>2.0</v>
      </c>
      <c r="R99" s="5">
        <v>0.0</v>
      </c>
      <c r="S99" s="5">
        <v>12.0</v>
      </c>
      <c r="T99" s="5">
        <v>4.0</v>
      </c>
      <c r="U99" s="5">
        <v>2.0</v>
      </c>
      <c r="V99" s="5">
        <v>4.0</v>
      </c>
      <c r="W99" s="5"/>
      <c r="X99" s="5">
        <v>99.0</v>
      </c>
    </row>
    <row r="100" ht="15.75" customHeight="1">
      <c r="A100" s="5" t="s">
        <v>467</v>
      </c>
      <c r="B100" s="5" t="s">
        <v>468</v>
      </c>
      <c r="C100" s="5" t="s">
        <v>457</v>
      </c>
      <c r="D100" s="5"/>
      <c r="E100" s="5"/>
      <c r="F100" s="5" t="s">
        <v>116</v>
      </c>
      <c r="G100" s="5" t="s">
        <v>36</v>
      </c>
      <c r="H100" s="5" t="s">
        <v>469</v>
      </c>
      <c r="I100" s="5" t="s">
        <v>470</v>
      </c>
      <c r="J100" s="5" t="s">
        <v>471</v>
      </c>
      <c r="K100" s="5" t="s">
        <v>7</v>
      </c>
      <c r="L100" s="5"/>
      <c r="M100" s="5">
        <v>197.0</v>
      </c>
      <c r="N100" s="5">
        <v>34.0</v>
      </c>
      <c r="O100" s="5">
        <v>0.0</v>
      </c>
      <c r="P100" s="5">
        <v>64.0</v>
      </c>
      <c r="Q100" s="5">
        <v>53.0</v>
      </c>
      <c r="R100" s="5">
        <v>1.0</v>
      </c>
      <c r="S100" s="5">
        <v>10.0</v>
      </c>
      <c r="T100" s="5">
        <v>2.0</v>
      </c>
      <c r="U100" s="5">
        <v>38.0</v>
      </c>
      <c r="V100" s="5">
        <v>19.0</v>
      </c>
      <c r="W100" s="5"/>
      <c r="X100" s="5">
        <v>100.0</v>
      </c>
    </row>
    <row r="101" ht="15.75" customHeight="1">
      <c r="A101" s="5" t="s">
        <v>472</v>
      </c>
      <c r="B101" s="5" t="s">
        <v>473</v>
      </c>
      <c r="C101" s="5" t="s">
        <v>457</v>
      </c>
      <c r="D101" s="5"/>
      <c r="E101" s="5"/>
      <c r="F101" s="5" t="s">
        <v>116</v>
      </c>
      <c r="G101" s="5" t="s">
        <v>36</v>
      </c>
      <c r="H101" s="5" t="s">
        <v>469</v>
      </c>
      <c r="I101" s="5" t="s">
        <v>474</v>
      </c>
      <c r="J101" s="5" t="s">
        <v>475</v>
      </c>
      <c r="K101" s="5" t="s">
        <v>5</v>
      </c>
      <c r="L101" s="5"/>
      <c r="M101" s="5">
        <v>147.0</v>
      </c>
      <c r="N101" s="5">
        <v>16.0</v>
      </c>
      <c r="O101" s="5">
        <v>0.0</v>
      </c>
      <c r="P101" s="5">
        <v>3.0</v>
      </c>
      <c r="Q101" s="5">
        <v>0.0</v>
      </c>
      <c r="R101" s="5">
        <v>0.0</v>
      </c>
      <c r="S101" s="5">
        <v>0.0</v>
      </c>
      <c r="T101" s="5">
        <v>0.0</v>
      </c>
      <c r="U101" s="5">
        <v>0.0</v>
      </c>
      <c r="V101" s="5">
        <v>0.0</v>
      </c>
      <c r="W101" s="5"/>
      <c r="X101" s="5">
        <v>101.0</v>
      </c>
    </row>
    <row r="102" ht="15.75" customHeight="1">
      <c r="A102" s="5" t="s">
        <v>476</v>
      </c>
      <c r="B102" s="5" t="s">
        <v>477</v>
      </c>
      <c r="C102" s="5" t="s">
        <v>457</v>
      </c>
      <c r="D102" s="5"/>
      <c r="E102" s="5"/>
      <c r="F102" s="5" t="s">
        <v>116</v>
      </c>
      <c r="G102" s="5" t="s">
        <v>36</v>
      </c>
      <c r="H102" s="5" t="s">
        <v>469</v>
      </c>
      <c r="I102" s="5" t="s">
        <v>478</v>
      </c>
      <c r="J102" s="5" t="s">
        <v>479</v>
      </c>
      <c r="K102" s="5" t="s">
        <v>4</v>
      </c>
      <c r="L102" s="5"/>
      <c r="M102" s="5">
        <v>209.0</v>
      </c>
      <c r="N102" s="5">
        <v>14.0</v>
      </c>
      <c r="O102" s="5">
        <v>0.0</v>
      </c>
      <c r="P102" s="5">
        <v>15.0</v>
      </c>
      <c r="Q102" s="5">
        <v>9.0</v>
      </c>
      <c r="R102" s="5">
        <v>0.0</v>
      </c>
      <c r="S102" s="5">
        <v>0.0</v>
      </c>
      <c r="T102" s="5">
        <v>0.0</v>
      </c>
      <c r="U102" s="5">
        <v>4.0</v>
      </c>
      <c r="V102" s="5">
        <v>0.0</v>
      </c>
      <c r="W102" s="5"/>
      <c r="X102" s="5">
        <v>102.0</v>
      </c>
    </row>
    <row r="103" ht="15.75" customHeight="1">
      <c r="A103" s="5" t="s">
        <v>480</v>
      </c>
      <c r="B103" s="5" t="s">
        <v>481</v>
      </c>
      <c r="C103" s="5" t="s">
        <v>34</v>
      </c>
      <c r="D103" s="5"/>
      <c r="E103" s="5"/>
      <c r="F103" s="5" t="s">
        <v>35</v>
      </c>
      <c r="G103" s="5" t="s">
        <v>36</v>
      </c>
      <c r="H103" s="5" t="s">
        <v>62</v>
      </c>
      <c r="I103" s="5" t="s">
        <v>187</v>
      </c>
      <c r="J103" s="5" t="s">
        <v>482</v>
      </c>
      <c r="K103" s="5" t="s">
        <v>6</v>
      </c>
      <c r="L103" s="5" t="s">
        <v>483</v>
      </c>
      <c r="M103" s="5">
        <v>250.0</v>
      </c>
      <c r="N103" s="5">
        <v>48.0</v>
      </c>
      <c r="O103" s="5">
        <v>2.0</v>
      </c>
      <c r="P103" s="5">
        <v>3.0</v>
      </c>
      <c r="Q103" s="5">
        <v>6.0</v>
      </c>
      <c r="R103" s="5">
        <v>0.0</v>
      </c>
      <c r="S103" s="5">
        <v>6.0</v>
      </c>
      <c r="T103" s="5">
        <v>16.0</v>
      </c>
      <c r="U103" s="5">
        <v>0.0</v>
      </c>
      <c r="V103" s="5">
        <v>7.0</v>
      </c>
      <c r="W103" s="5"/>
      <c r="X103" s="5">
        <v>103.0</v>
      </c>
    </row>
    <row r="104" ht="15.75" customHeight="1">
      <c r="A104" s="5" t="s">
        <v>484</v>
      </c>
      <c r="B104" s="5" t="s">
        <v>485</v>
      </c>
      <c r="C104" s="5" t="s">
        <v>34</v>
      </c>
      <c r="D104" s="5"/>
      <c r="E104" s="5"/>
      <c r="F104" s="5" t="s">
        <v>35</v>
      </c>
      <c r="G104" s="5" t="s">
        <v>36</v>
      </c>
      <c r="H104" s="5" t="s">
        <v>62</v>
      </c>
      <c r="I104" s="5" t="s">
        <v>183</v>
      </c>
      <c r="J104" s="5" t="s">
        <v>70</v>
      </c>
      <c r="K104" s="5" t="s">
        <v>5</v>
      </c>
      <c r="L104" s="5"/>
      <c r="M104" s="5">
        <v>200.0</v>
      </c>
      <c r="N104" s="5">
        <v>13.0</v>
      </c>
      <c r="O104" s="5">
        <v>2.0</v>
      </c>
      <c r="P104" s="5">
        <v>3.0</v>
      </c>
      <c r="Q104" s="5">
        <v>2.0</v>
      </c>
      <c r="R104" s="5">
        <v>0.0</v>
      </c>
      <c r="S104" s="5">
        <v>17.0</v>
      </c>
      <c r="T104" s="5">
        <v>16.0</v>
      </c>
      <c r="U104" s="5">
        <v>0.0</v>
      </c>
      <c r="V104" s="5">
        <v>3.0</v>
      </c>
      <c r="W104" s="5" t="s">
        <v>486</v>
      </c>
      <c r="X104" s="5">
        <v>104.0</v>
      </c>
    </row>
    <row r="105" ht="15.75" customHeight="1">
      <c r="A105" s="5" t="s">
        <v>487</v>
      </c>
      <c r="B105" s="5" t="s">
        <v>488</v>
      </c>
      <c r="C105" s="5" t="s">
        <v>34</v>
      </c>
      <c r="D105" s="5"/>
      <c r="E105" s="5"/>
      <c r="F105" s="5" t="s">
        <v>35</v>
      </c>
      <c r="G105" s="5" t="s">
        <v>36</v>
      </c>
      <c r="H105" s="5" t="s">
        <v>62</v>
      </c>
      <c r="I105" s="5" t="s">
        <v>405</v>
      </c>
      <c r="J105" s="5" t="s">
        <v>401</v>
      </c>
      <c r="K105" s="5" t="s">
        <v>4</v>
      </c>
      <c r="L105" s="5"/>
      <c r="M105" s="5">
        <v>260.0</v>
      </c>
      <c r="N105" s="5">
        <v>27.0</v>
      </c>
      <c r="O105" s="5">
        <v>2.0</v>
      </c>
      <c r="P105" s="5">
        <v>1.0</v>
      </c>
      <c r="Q105" s="5">
        <v>5.0</v>
      </c>
      <c r="R105" s="5">
        <v>0.0</v>
      </c>
      <c r="S105" s="5">
        <v>4.0</v>
      </c>
      <c r="T105" s="5">
        <v>9.0</v>
      </c>
      <c r="U105" s="5">
        <v>0.0</v>
      </c>
      <c r="V105" s="5">
        <v>3.0</v>
      </c>
      <c r="W105" s="5"/>
      <c r="X105" s="5">
        <v>105.0</v>
      </c>
    </row>
    <row r="106" ht="15.75" customHeight="1">
      <c r="A106" s="5" t="s">
        <v>489</v>
      </c>
      <c r="B106" s="5" t="s">
        <v>490</v>
      </c>
      <c r="C106" s="5" t="s">
        <v>34</v>
      </c>
      <c r="D106" s="5"/>
      <c r="E106" s="5"/>
      <c r="F106" s="5" t="s">
        <v>35</v>
      </c>
      <c r="G106" s="5" t="s">
        <v>36</v>
      </c>
      <c r="H106" s="5" t="s">
        <v>165</v>
      </c>
      <c r="I106" s="5" t="s">
        <v>405</v>
      </c>
      <c r="J106" s="5" t="s">
        <v>406</v>
      </c>
      <c r="K106" s="5" t="s">
        <v>4</v>
      </c>
      <c r="L106" s="5"/>
      <c r="M106" s="5">
        <v>210.0</v>
      </c>
      <c r="N106" s="5">
        <v>25.0</v>
      </c>
      <c r="O106" s="5">
        <v>0.0</v>
      </c>
      <c r="P106" s="5">
        <v>1.0</v>
      </c>
      <c r="Q106" s="5">
        <v>7.0</v>
      </c>
      <c r="R106" s="5">
        <v>0.0</v>
      </c>
      <c r="S106" s="5">
        <v>0.0</v>
      </c>
      <c r="T106" s="5">
        <v>7.0</v>
      </c>
      <c r="U106" s="5">
        <v>0.0</v>
      </c>
      <c r="V106" s="5">
        <v>9.0</v>
      </c>
      <c r="W106" s="5" t="s">
        <v>491</v>
      </c>
      <c r="X106" s="5">
        <v>106.0</v>
      </c>
    </row>
    <row r="107" ht="15.75" customHeight="1">
      <c r="A107" s="5" t="s">
        <v>492</v>
      </c>
      <c r="B107" s="5" t="s">
        <v>493</v>
      </c>
      <c r="C107" s="5" t="s">
        <v>34</v>
      </c>
      <c r="D107" s="5"/>
      <c r="E107" s="5"/>
      <c r="F107" s="5" t="s">
        <v>35</v>
      </c>
      <c r="G107" s="5" t="s">
        <v>36</v>
      </c>
      <c r="H107" s="5" t="s">
        <v>165</v>
      </c>
      <c r="I107" s="5" t="s">
        <v>165</v>
      </c>
      <c r="J107" s="5" t="s">
        <v>411</v>
      </c>
      <c r="K107" s="5" t="s">
        <v>7</v>
      </c>
      <c r="L107" s="5"/>
      <c r="M107" s="5">
        <v>160.0</v>
      </c>
      <c r="N107" s="5">
        <v>20.0</v>
      </c>
      <c r="O107" s="5">
        <v>2.0</v>
      </c>
      <c r="P107" s="5">
        <v>1.0</v>
      </c>
      <c r="Q107" s="5">
        <v>4.0</v>
      </c>
      <c r="R107" s="5">
        <v>0.0</v>
      </c>
      <c r="S107" s="5">
        <v>0.0</v>
      </c>
      <c r="T107" s="5">
        <v>6.0</v>
      </c>
      <c r="U107" s="5">
        <v>0.0</v>
      </c>
      <c r="V107" s="5">
        <v>4.0</v>
      </c>
      <c r="W107" s="5" t="s">
        <v>494</v>
      </c>
      <c r="X107" s="5">
        <v>107.0</v>
      </c>
    </row>
    <row r="108" ht="15.75" customHeight="1">
      <c r="A108" s="5" t="s">
        <v>495</v>
      </c>
      <c r="B108" s="5" t="s">
        <v>496</v>
      </c>
      <c r="C108" s="5" t="s">
        <v>34</v>
      </c>
      <c r="D108" s="5"/>
      <c r="E108" s="5"/>
      <c r="F108" s="5" t="s">
        <v>35</v>
      </c>
      <c r="G108" s="5" t="s">
        <v>36</v>
      </c>
      <c r="H108" s="5" t="s">
        <v>165</v>
      </c>
      <c r="I108" s="5" t="s">
        <v>166</v>
      </c>
      <c r="J108" s="5" t="s">
        <v>415</v>
      </c>
      <c r="K108" s="5" t="s">
        <v>5</v>
      </c>
      <c r="L108" s="5"/>
      <c r="M108" s="5">
        <v>370.0</v>
      </c>
      <c r="N108" s="5">
        <v>16.0</v>
      </c>
      <c r="O108" s="5">
        <v>0.0</v>
      </c>
      <c r="P108" s="5">
        <v>3.0</v>
      </c>
      <c r="Q108" s="5">
        <v>5.0</v>
      </c>
      <c r="R108" s="5">
        <v>0.0</v>
      </c>
      <c r="S108" s="5">
        <v>32.0</v>
      </c>
      <c r="T108" s="5">
        <v>24.0</v>
      </c>
      <c r="U108" s="5">
        <v>0.0</v>
      </c>
      <c r="V108" s="5">
        <v>7.0</v>
      </c>
      <c r="W108" s="5"/>
      <c r="X108" s="5">
        <v>108.0</v>
      </c>
    </row>
    <row r="109" ht="15.75" customHeight="1">
      <c r="A109" s="5" t="s">
        <v>497</v>
      </c>
      <c r="B109" s="5" t="s">
        <v>498</v>
      </c>
      <c r="C109" s="5" t="s">
        <v>34</v>
      </c>
      <c r="D109" s="5"/>
      <c r="E109" s="5"/>
      <c r="F109" s="5" t="s">
        <v>35</v>
      </c>
      <c r="G109" s="5" t="s">
        <v>36</v>
      </c>
      <c r="H109" s="5" t="s">
        <v>212</v>
      </c>
      <c r="I109" s="5" t="s">
        <v>499</v>
      </c>
      <c r="J109" s="5" t="s">
        <v>500</v>
      </c>
      <c r="K109" s="5" t="s">
        <v>4</v>
      </c>
      <c r="L109" s="5"/>
      <c r="M109" s="5">
        <v>300.0</v>
      </c>
      <c r="N109" s="5">
        <v>46.0</v>
      </c>
      <c r="O109" s="5">
        <v>1.0</v>
      </c>
      <c r="P109" s="5">
        <v>7.0</v>
      </c>
      <c r="Q109" s="5">
        <v>24.0</v>
      </c>
      <c r="R109" s="5">
        <v>0.0</v>
      </c>
      <c r="S109" s="5">
        <v>0.0</v>
      </c>
      <c r="T109" s="5">
        <v>67.0</v>
      </c>
      <c r="U109" s="5">
        <v>0.0</v>
      </c>
      <c r="V109" s="5">
        <v>11.0</v>
      </c>
      <c r="W109" s="5" t="s">
        <v>501</v>
      </c>
      <c r="X109" s="5">
        <v>109.0</v>
      </c>
    </row>
    <row r="110" ht="15.75" customHeight="1">
      <c r="A110" s="5" t="s">
        <v>502</v>
      </c>
      <c r="B110" s="5" t="s">
        <v>503</v>
      </c>
      <c r="C110" s="5" t="s">
        <v>34</v>
      </c>
      <c r="D110" s="5"/>
      <c r="E110" s="5"/>
      <c r="F110" s="5" t="s">
        <v>35</v>
      </c>
      <c r="G110" s="5" t="s">
        <v>36</v>
      </c>
      <c r="H110" s="5" t="s">
        <v>212</v>
      </c>
      <c r="I110" s="5" t="s">
        <v>218</v>
      </c>
      <c r="J110" s="5" t="s">
        <v>504</v>
      </c>
      <c r="K110" s="5" t="s">
        <v>5</v>
      </c>
      <c r="L110" s="5"/>
      <c r="M110" s="5">
        <v>290.0</v>
      </c>
      <c r="N110" s="5">
        <v>33.0</v>
      </c>
      <c r="O110" s="5">
        <v>5.0</v>
      </c>
      <c r="P110" s="5">
        <v>17.0</v>
      </c>
      <c r="Q110" s="5">
        <v>28.0</v>
      </c>
      <c r="R110" s="5">
        <v>0.0</v>
      </c>
      <c r="S110" s="5">
        <v>15.0</v>
      </c>
      <c r="T110" s="5">
        <v>17.0</v>
      </c>
      <c r="U110" s="5">
        <v>0.0</v>
      </c>
      <c r="V110" s="5">
        <v>21.0</v>
      </c>
      <c r="W110" s="5"/>
      <c r="X110" s="5">
        <v>110.0</v>
      </c>
    </row>
    <row r="111" ht="15.75" customHeight="1">
      <c r="A111" s="5" t="s">
        <v>505</v>
      </c>
      <c r="B111" s="5" t="s">
        <v>506</v>
      </c>
      <c r="C111" s="5" t="s">
        <v>34</v>
      </c>
      <c r="D111" s="5"/>
      <c r="E111" s="5"/>
      <c r="F111" s="5" t="s">
        <v>35</v>
      </c>
      <c r="G111" s="5" t="s">
        <v>36</v>
      </c>
      <c r="H111" s="5" t="s">
        <v>212</v>
      </c>
      <c r="I111" s="5" t="s">
        <v>507</v>
      </c>
      <c r="J111" s="5" t="s">
        <v>508</v>
      </c>
      <c r="K111" s="5" t="s">
        <v>7</v>
      </c>
      <c r="L111" s="5"/>
      <c r="M111" s="5">
        <v>250.0</v>
      </c>
      <c r="N111" s="5">
        <v>51.0</v>
      </c>
      <c r="O111" s="5">
        <v>2.0</v>
      </c>
      <c r="P111" s="5">
        <v>10.0</v>
      </c>
      <c r="Q111" s="5">
        <v>37.0</v>
      </c>
      <c r="R111" s="5">
        <v>0.0</v>
      </c>
      <c r="S111" s="5">
        <v>0.0</v>
      </c>
      <c r="T111" s="5">
        <v>12.0</v>
      </c>
      <c r="U111" s="5">
        <v>0.0</v>
      </c>
      <c r="V111" s="5">
        <v>23.0</v>
      </c>
      <c r="W111" s="5"/>
      <c r="X111" s="5">
        <v>111.0</v>
      </c>
    </row>
    <row r="112" ht="15.75" customHeight="1">
      <c r="A112" s="5" t="s">
        <v>509</v>
      </c>
      <c r="B112" s="5" t="s">
        <v>510</v>
      </c>
      <c r="C112" s="5" t="s">
        <v>34</v>
      </c>
      <c r="D112" s="5"/>
      <c r="E112" s="5"/>
      <c r="F112" s="5" t="s">
        <v>35</v>
      </c>
      <c r="G112" s="5" t="s">
        <v>36</v>
      </c>
      <c r="H112" s="5" t="s">
        <v>37</v>
      </c>
      <c r="I112" s="5" t="s">
        <v>511</v>
      </c>
      <c r="J112" s="5" t="s">
        <v>229</v>
      </c>
      <c r="K112" s="5" t="s">
        <v>5</v>
      </c>
      <c r="L112" s="5"/>
      <c r="M112" s="5">
        <v>400.0</v>
      </c>
      <c r="N112" s="5">
        <v>28.0</v>
      </c>
      <c r="O112" s="5">
        <v>2.0</v>
      </c>
      <c r="P112" s="5">
        <v>3.0</v>
      </c>
      <c r="Q112" s="5">
        <v>20.0</v>
      </c>
      <c r="R112" s="5">
        <v>0.0</v>
      </c>
      <c r="S112" s="5">
        <v>46.0</v>
      </c>
      <c r="T112" s="5">
        <v>80.0</v>
      </c>
      <c r="U112" s="5">
        <v>0.0</v>
      </c>
      <c r="V112" s="5">
        <v>12.0</v>
      </c>
      <c r="W112" s="5"/>
      <c r="X112" s="5">
        <v>112.0</v>
      </c>
    </row>
    <row r="113" ht="15.75" customHeight="1">
      <c r="A113" s="5" t="s">
        <v>512</v>
      </c>
      <c r="B113" s="5" t="s">
        <v>513</v>
      </c>
      <c r="C113" s="5" t="s">
        <v>34</v>
      </c>
      <c r="D113" s="5"/>
      <c r="E113" s="5"/>
      <c r="F113" s="5" t="s">
        <v>35</v>
      </c>
      <c r="G113" s="5" t="s">
        <v>36</v>
      </c>
      <c r="H113" s="5" t="s">
        <v>37</v>
      </c>
      <c r="I113" s="5" t="s">
        <v>38</v>
      </c>
      <c r="J113" s="5" t="s">
        <v>514</v>
      </c>
      <c r="K113" s="5" t="s">
        <v>7</v>
      </c>
      <c r="L113" s="5"/>
      <c r="M113" s="5">
        <v>200.0</v>
      </c>
      <c r="N113" s="5">
        <v>41.0</v>
      </c>
      <c r="O113" s="5">
        <v>3.0</v>
      </c>
      <c r="P113" s="5">
        <v>2.0</v>
      </c>
      <c r="Q113" s="5">
        <v>15.0</v>
      </c>
      <c r="R113" s="5">
        <v>1.0</v>
      </c>
      <c r="S113" s="5">
        <v>0.0</v>
      </c>
      <c r="T113" s="5">
        <v>16.0</v>
      </c>
      <c r="U113" s="5">
        <v>0.0</v>
      </c>
      <c r="V113" s="5">
        <v>12.0</v>
      </c>
      <c r="W113" s="5" t="s">
        <v>515</v>
      </c>
      <c r="X113" s="5">
        <v>113.0</v>
      </c>
    </row>
    <row r="114" ht="15.75" customHeight="1">
      <c r="A114" s="5" t="s">
        <v>516</v>
      </c>
      <c r="B114" s="5" t="s">
        <v>517</v>
      </c>
      <c r="C114" s="5" t="s">
        <v>518</v>
      </c>
      <c r="D114" s="5"/>
      <c r="E114" s="5"/>
      <c r="F114" s="5" t="s">
        <v>116</v>
      </c>
      <c r="G114" s="5" t="s">
        <v>36</v>
      </c>
      <c r="H114" s="5" t="s">
        <v>44</v>
      </c>
      <c r="I114" s="5" t="s">
        <v>144</v>
      </c>
      <c r="J114" s="5" t="s">
        <v>141</v>
      </c>
      <c r="K114" s="5" t="s">
        <v>4</v>
      </c>
      <c r="L114" s="5"/>
      <c r="M114" s="5">
        <v>95.0</v>
      </c>
      <c r="N114" s="5">
        <v>32.0</v>
      </c>
      <c r="O114" s="5">
        <v>2.0</v>
      </c>
      <c r="P114" s="5">
        <v>23.0</v>
      </c>
      <c r="Q114" s="5">
        <v>53.0</v>
      </c>
      <c r="R114" s="5">
        <v>1.0</v>
      </c>
      <c r="S114" s="5">
        <v>28.0</v>
      </c>
      <c r="T114" s="5">
        <v>7.0</v>
      </c>
      <c r="U114" s="5">
        <v>12.0</v>
      </c>
      <c r="V114" s="5">
        <v>7.0</v>
      </c>
      <c r="W114" s="5"/>
      <c r="X114" s="5">
        <v>114.0</v>
      </c>
    </row>
    <row r="115" ht="15.75" customHeight="1">
      <c r="A115" s="5" t="s">
        <v>519</v>
      </c>
      <c r="B115" s="5" t="s">
        <v>520</v>
      </c>
      <c r="C115" s="5" t="s">
        <v>518</v>
      </c>
      <c r="D115" s="5"/>
      <c r="E115" s="5"/>
      <c r="F115" s="5" t="s">
        <v>521</v>
      </c>
      <c r="G115" s="5" t="s">
        <v>36</v>
      </c>
      <c r="H115" s="5" t="s">
        <v>44</v>
      </c>
      <c r="I115" s="5" t="s">
        <v>144</v>
      </c>
      <c r="J115" s="5" t="s">
        <v>522</v>
      </c>
      <c r="K115" s="5" t="s">
        <v>7</v>
      </c>
      <c r="L115" s="5"/>
      <c r="M115" s="5">
        <v>84.0</v>
      </c>
      <c r="N115" s="5">
        <v>31.0</v>
      </c>
      <c r="O115" s="5">
        <v>0.0</v>
      </c>
      <c r="P115" s="5">
        <v>21.0</v>
      </c>
      <c r="Q115" s="5">
        <v>45.0</v>
      </c>
      <c r="R115" s="5">
        <v>2.0</v>
      </c>
      <c r="S115" s="5">
        <v>0.0</v>
      </c>
      <c r="T115" s="5">
        <v>0.0</v>
      </c>
      <c r="U115" s="5">
        <v>19.0</v>
      </c>
      <c r="V115" s="5">
        <v>6.0</v>
      </c>
      <c r="W115" s="5" t="s">
        <v>523</v>
      </c>
      <c r="X115" s="5">
        <v>115.0</v>
      </c>
    </row>
    <row r="116" ht="15.75" customHeight="1">
      <c r="A116" s="5" t="s">
        <v>524</v>
      </c>
      <c r="B116" s="5" t="s">
        <v>525</v>
      </c>
      <c r="C116" s="5" t="s">
        <v>518</v>
      </c>
      <c r="D116" s="5"/>
      <c r="E116" s="5"/>
      <c r="F116" s="5" t="s">
        <v>116</v>
      </c>
      <c r="G116" s="5" t="s">
        <v>36</v>
      </c>
      <c r="H116" s="5" t="s">
        <v>44</v>
      </c>
      <c r="I116" s="5" t="s">
        <v>144</v>
      </c>
      <c r="J116" s="5" t="s">
        <v>148</v>
      </c>
      <c r="K116" s="5" t="s">
        <v>5</v>
      </c>
      <c r="L116" s="5"/>
      <c r="M116" s="5">
        <v>104.0</v>
      </c>
      <c r="N116" s="5">
        <v>17.0</v>
      </c>
      <c r="O116" s="5">
        <v>0.0</v>
      </c>
      <c r="P116" s="5">
        <v>17.0</v>
      </c>
      <c r="Q116" s="5">
        <v>6.0</v>
      </c>
      <c r="R116" s="5">
        <v>0.0</v>
      </c>
      <c r="S116" s="5">
        <v>4.0</v>
      </c>
      <c r="T116" s="5">
        <v>19.0</v>
      </c>
      <c r="U116" s="5">
        <v>14.0</v>
      </c>
      <c r="V116" s="5">
        <v>7.0</v>
      </c>
      <c r="W116" s="5" t="s">
        <v>523</v>
      </c>
      <c r="X116" s="5">
        <v>116.0</v>
      </c>
    </row>
    <row r="117" ht="15.75" customHeight="1">
      <c r="A117" s="5" t="s">
        <v>526</v>
      </c>
      <c r="B117" s="5" t="s">
        <v>527</v>
      </c>
      <c r="C117" s="5" t="s">
        <v>518</v>
      </c>
      <c r="D117" s="5"/>
      <c r="E117" s="5"/>
      <c r="F117" s="5" t="s">
        <v>116</v>
      </c>
      <c r="G117" s="5" t="s">
        <v>36</v>
      </c>
      <c r="H117" s="5" t="s">
        <v>102</v>
      </c>
      <c r="I117" s="5" t="s">
        <v>528</v>
      </c>
      <c r="J117" s="5" t="s">
        <v>529</v>
      </c>
      <c r="K117" s="5" t="s">
        <v>4</v>
      </c>
      <c r="L117" s="5"/>
      <c r="M117" s="5">
        <v>116.0</v>
      </c>
      <c r="N117" s="5">
        <v>12.0</v>
      </c>
      <c r="O117" s="5">
        <v>0.0</v>
      </c>
      <c r="P117" s="5">
        <v>11.0</v>
      </c>
      <c r="Q117" s="5">
        <v>6.0</v>
      </c>
      <c r="R117" s="5">
        <v>0.0</v>
      </c>
      <c r="S117" s="5">
        <v>0.0</v>
      </c>
      <c r="T117" s="5">
        <v>0.0</v>
      </c>
      <c r="U117" s="5">
        <v>0.0</v>
      </c>
      <c r="V117" s="5">
        <v>0.0</v>
      </c>
      <c r="W117" s="5" t="s">
        <v>523</v>
      </c>
      <c r="X117" s="5">
        <v>117.0</v>
      </c>
    </row>
    <row r="118" ht="15.75" customHeight="1">
      <c r="A118" s="5" t="s">
        <v>530</v>
      </c>
      <c r="B118" s="5" t="s">
        <v>531</v>
      </c>
      <c r="C118" s="5" t="s">
        <v>518</v>
      </c>
      <c r="D118" s="5"/>
      <c r="E118" s="5"/>
      <c r="F118" s="5" t="s">
        <v>116</v>
      </c>
      <c r="G118" s="5" t="s">
        <v>36</v>
      </c>
      <c r="H118" s="5" t="s">
        <v>102</v>
      </c>
      <c r="I118" s="5" t="s">
        <v>249</v>
      </c>
      <c r="J118" s="5" t="s">
        <v>532</v>
      </c>
      <c r="K118" s="5" t="s">
        <v>7</v>
      </c>
      <c r="L118" s="5"/>
      <c r="M118" s="5">
        <v>153.0</v>
      </c>
      <c r="N118" s="5">
        <v>25.0</v>
      </c>
      <c r="O118" s="5">
        <v>2.0</v>
      </c>
      <c r="P118" s="5">
        <v>15.0</v>
      </c>
      <c r="Q118" s="5">
        <v>24.0</v>
      </c>
      <c r="R118" s="5">
        <v>1.0</v>
      </c>
      <c r="S118" s="5">
        <v>14.0</v>
      </c>
      <c r="T118" s="5">
        <v>5.0</v>
      </c>
      <c r="U118" s="5">
        <v>0.0</v>
      </c>
      <c r="V118" s="5">
        <v>0.0</v>
      </c>
      <c r="W118" s="5" t="s">
        <v>523</v>
      </c>
      <c r="X118" s="5">
        <v>118.0</v>
      </c>
    </row>
    <row r="119" ht="15.75" customHeight="1">
      <c r="A119" s="5" t="s">
        <v>533</v>
      </c>
      <c r="B119" s="5" t="s">
        <v>534</v>
      </c>
      <c r="C119" s="5" t="s">
        <v>518</v>
      </c>
      <c r="D119" s="5"/>
      <c r="E119" s="5"/>
      <c r="F119" s="5" t="s">
        <v>116</v>
      </c>
      <c r="G119" s="5" t="s">
        <v>36</v>
      </c>
      <c r="H119" s="5" t="s">
        <v>102</v>
      </c>
      <c r="I119" s="5" t="s">
        <v>122</v>
      </c>
      <c r="J119" s="5" t="s">
        <v>535</v>
      </c>
      <c r="K119" s="5" t="s">
        <v>5</v>
      </c>
      <c r="L119" s="5"/>
      <c r="M119" s="5">
        <v>116.0</v>
      </c>
      <c r="N119" s="5">
        <v>21.0</v>
      </c>
      <c r="O119" s="5">
        <v>0.0</v>
      </c>
      <c r="P119" s="5">
        <v>3.0</v>
      </c>
      <c r="Q119" s="5">
        <v>0.0</v>
      </c>
      <c r="R119" s="5">
        <v>0.0</v>
      </c>
      <c r="S119" s="5">
        <v>65.0</v>
      </c>
      <c r="T119" s="5">
        <v>5.0</v>
      </c>
      <c r="U119" s="5">
        <v>0.0</v>
      </c>
      <c r="V119" s="5">
        <v>0.0</v>
      </c>
      <c r="W119" s="5" t="s">
        <v>523</v>
      </c>
      <c r="X119" s="5">
        <v>119.0</v>
      </c>
    </row>
    <row r="120" ht="15.75" customHeight="1">
      <c r="A120" s="5" t="s">
        <v>536</v>
      </c>
      <c r="B120" s="5" t="s">
        <v>537</v>
      </c>
      <c r="C120" s="5" t="s">
        <v>538</v>
      </c>
      <c r="D120" s="5" t="s">
        <v>539</v>
      </c>
      <c r="E120" s="5" t="s">
        <v>540</v>
      </c>
      <c r="F120" s="5" t="s">
        <v>541</v>
      </c>
      <c r="G120" s="5" t="s">
        <v>53</v>
      </c>
      <c r="H120" s="5" t="s">
        <v>117</v>
      </c>
      <c r="I120" s="5"/>
      <c r="J120" s="5" t="s">
        <v>542</v>
      </c>
      <c r="K120" s="5" t="s">
        <v>5</v>
      </c>
      <c r="L120" s="5"/>
      <c r="M120" s="5">
        <v>188.0</v>
      </c>
      <c r="N120" s="5">
        <v>28.0</v>
      </c>
      <c r="O120" s="5">
        <v>6.0</v>
      </c>
      <c r="P120" s="5">
        <v>45.0</v>
      </c>
      <c r="Q120" s="5">
        <v>13.0</v>
      </c>
      <c r="R120" s="5">
        <v>6.0</v>
      </c>
      <c r="S120" s="5">
        <v>28.0</v>
      </c>
      <c r="T120" s="5">
        <v>153.0</v>
      </c>
      <c r="U120" s="5">
        <v>4.0</v>
      </c>
      <c r="V120" s="5">
        <v>12.0</v>
      </c>
      <c r="W120" s="5"/>
      <c r="X120" s="5">
        <v>120.0</v>
      </c>
    </row>
    <row r="121" ht="15.75" customHeight="1">
      <c r="A121" s="5" t="s">
        <v>543</v>
      </c>
      <c r="B121" s="5" t="s">
        <v>544</v>
      </c>
      <c r="C121" s="5" t="s">
        <v>365</v>
      </c>
      <c r="D121" s="5"/>
      <c r="E121" s="5"/>
      <c r="F121" s="5" t="s">
        <v>35</v>
      </c>
      <c r="G121" s="5" t="s">
        <v>36</v>
      </c>
      <c r="H121" s="5" t="s">
        <v>335</v>
      </c>
      <c r="I121" s="5" t="s">
        <v>450</v>
      </c>
      <c r="J121" s="5" t="s">
        <v>451</v>
      </c>
      <c r="K121" s="5" t="s">
        <v>4</v>
      </c>
      <c r="L121" s="5"/>
      <c r="M121" s="5">
        <v>180.0</v>
      </c>
      <c r="N121" s="5">
        <v>23.0</v>
      </c>
      <c r="O121" s="5">
        <v>7.0</v>
      </c>
      <c r="P121" s="5">
        <v>1.0</v>
      </c>
      <c r="Q121" s="5">
        <v>9.0</v>
      </c>
      <c r="R121" s="5">
        <v>0.0</v>
      </c>
      <c r="S121" s="5">
        <v>3.0</v>
      </c>
      <c r="T121" s="5">
        <v>7.0</v>
      </c>
      <c r="U121" s="5">
        <v>0.0</v>
      </c>
      <c r="V121" s="5">
        <v>10.0</v>
      </c>
      <c r="W121" s="5"/>
      <c r="X121" s="5">
        <v>121.0</v>
      </c>
    </row>
    <row r="122" ht="15.75" customHeight="1">
      <c r="A122" s="5" t="s">
        <v>545</v>
      </c>
      <c r="B122" s="5" t="s">
        <v>546</v>
      </c>
      <c r="C122" s="5" t="s">
        <v>365</v>
      </c>
      <c r="D122" s="5"/>
      <c r="E122" s="5"/>
      <c r="F122" s="5" t="s">
        <v>35</v>
      </c>
      <c r="G122" s="5" t="s">
        <v>36</v>
      </c>
      <c r="H122" s="5" t="s">
        <v>305</v>
      </c>
      <c r="I122" s="5" t="s">
        <v>306</v>
      </c>
      <c r="J122" s="5" t="s">
        <v>547</v>
      </c>
      <c r="K122" s="5" t="s">
        <v>5</v>
      </c>
      <c r="L122" s="5"/>
      <c r="M122" s="5">
        <v>270.0</v>
      </c>
      <c r="N122" s="5">
        <v>30.0</v>
      </c>
      <c r="O122" s="5">
        <v>0.0</v>
      </c>
      <c r="P122" s="5">
        <v>4.0</v>
      </c>
      <c r="Q122" s="5">
        <v>11.0</v>
      </c>
      <c r="R122" s="5">
        <v>0.0</v>
      </c>
      <c r="S122" s="5">
        <v>16.0</v>
      </c>
      <c r="T122" s="5">
        <v>13.0</v>
      </c>
      <c r="U122" s="5">
        <v>0.0</v>
      </c>
      <c r="V122" s="5">
        <v>13.0</v>
      </c>
      <c r="W122" s="5"/>
      <c r="X122" s="5">
        <v>122.0</v>
      </c>
    </row>
    <row r="123" ht="15.75" customHeight="1">
      <c r="A123" s="5" t="s">
        <v>548</v>
      </c>
      <c r="B123" s="5" t="s">
        <v>549</v>
      </c>
      <c r="C123" s="5" t="s">
        <v>365</v>
      </c>
      <c r="D123" s="5"/>
      <c r="E123" s="5"/>
      <c r="F123" s="5" t="s">
        <v>35</v>
      </c>
      <c r="G123" s="5" t="s">
        <v>36</v>
      </c>
      <c r="H123" s="5" t="s">
        <v>305</v>
      </c>
      <c r="I123" s="5" t="s">
        <v>311</v>
      </c>
      <c r="J123" s="5" t="s">
        <v>423</v>
      </c>
      <c r="K123" s="5" t="s">
        <v>7</v>
      </c>
      <c r="L123" s="5"/>
      <c r="M123" s="5">
        <v>290.0</v>
      </c>
      <c r="N123" s="5">
        <v>48.0</v>
      </c>
      <c r="O123" s="5">
        <v>0.0</v>
      </c>
      <c r="P123" s="5">
        <v>4.0</v>
      </c>
      <c r="Q123" s="5">
        <v>7.0</v>
      </c>
      <c r="R123" s="5">
        <v>0.0</v>
      </c>
      <c r="S123" s="5">
        <v>4.0</v>
      </c>
      <c r="T123" s="5">
        <v>13.0</v>
      </c>
      <c r="U123" s="5">
        <v>0.0</v>
      </c>
      <c r="V123" s="5">
        <v>11.0</v>
      </c>
      <c r="W123" s="5"/>
      <c r="X123" s="5">
        <v>123.0</v>
      </c>
    </row>
    <row r="124" ht="15.75" customHeight="1">
      <c r="A124" s="5" t="s">
        <v>550</v>
      </c>
      <c r="B124" s="5" t="s">
        <v>551</v>
      </c>
      <c r="C124" s="5" t="s">
        <v>365</v>
      </c>
      <c r="D124" s="5"/>
      <c r="E124" s="5"/>
      <c r="F124" s="5" t="s">
        <v>35</v>
      </c>
      <c r="G124" s="5" t="s">
        <v>36</v>
      </c>
      <c r="H124" s="5" t="s">
        <v>305</v>
      </c>
      <c r="I124" s="5" t="s">
        <v>311</v>
      </c>
      <c r="J124" s="5" t="s">
        <v>552</v>
      </c>
      <c r="K124" s="5" t="s">
        <v>4</v>
      </c>
      <c r="L124" s="5"/>
      <c r="M124" s="5">
        <v>260.0</v>
      </c>
      <c r="N124" s="5">
        <v>66.0</v>
      </c>
      <c r="O124" s="5">
        <v>4.0</v>
      </c>
      <c r="P124" s="5">
        <v>4.0</v>
      </c>
      <c r="Q124" s="5">
        <v>7.0</v>
      </c>
      <c r="R124" s="5">
        <v>0.0</v>
      </c>
      <c r="S124" s="5">
        <v>10.0</v>
      </c>
      <c r="T124" s="5">
        <v>11.0</v>
      </c>
      <c r="U124" s="5">
        <v>0.0</v>
      </c>
      <c r="V124" s="5">
        <v>7.0</v>
      </c>
      <c r="W124" s="5"/>
      <c r="X124" s="5">
        <v>124.0</v>
      </c>
    </row>
    <row r="125" ht="15.75" customHeight="1">
      <c r="A125" s="5" t="s">
        <v>553</v>
      </c>
      <c r="B125" s="5" t="s">
        <v>554</v>
      </c>
      <c r="C125" s="5" t="s">
        <v>365</v>
      </c>
      <c r="D125" s="5"/>
      <c r="E125" s="5"/>
      <c r="F125" s="5" t="s">
        <v>35</v>
      </c>
      <c r="G125" s="5" t="s">
        <v>36</v>
      </c>
      <c r="H125" s="5" t="s">
        <v>320</v>
      </c>
      <c r="I125" s="5" t="s">
        <v>321</v>
      </c>
      <c r="J125" s="5" t="s">
        <v>555</v>
      </c>
      <c r="K125" s="5" t="s">
        <v>7</v>
      </c>
      <c r="L125" s="5"/>
      <c r="M125" s="5">
        <v>270.0</v>
      </c>
      <c r="N125" s="5">
        <v>18.0</v>
      </c>
      <c r="O125" s="5">
        <v>1.0</v>
      </c>
      <c r="P125" s="5">
        <v>5.0</v>
      </c>
      <c r="Q125" s="5">
        <v>2.0</v>
      </c>
      <c r="R125" s="5">
        <v>0.0</v>
      </c>
      <c r="S125" s="5">
        <v>16.0</v>
      </c>
      <c r="T125" s="5">
        <v>3.0</v>
      </c>
      <c r="U125" s="5">
        <v>0.0</v>
      </c>
      <c r="V125" s="5">
        <v>3.0</v>
      </c>
      <c r="W125" s="5"/>
      <c r="X125" s="5">
        <v>125.0</v>
      </c>
    </row>
    <row r="126" ht="15.75" customHeight="1">
      <c r="A126" s="5" t="s">
        <v>556</v>
      </c>
      <c r="B126" s="5" t="s">
        <v>557</v>
      </c>
      <c r="C126" s="5" t="s">
        <v>365</v>
      </c>
      <c r="D126" s="5"/>
      <c r="E126" s="5"/>
      <c r="F126" s="5" t="s">
        <v>35</v>
      </c>
      <c r="G126" s="5" t="s">
        <v>36</v>
      </c>
      <c r="H126" s="5" t="s">
        <v>320</v>
      </c>
      <c r="I126" s="5" t="s">
        <v>325</v>
      </c>
      <c r="J126" s="5" t="s">
        <v>432</v>
      </c>
      <c r="K126" s="5" t="s">
        <v>5</v>
      </c>
      <c r="L126" s="5"/>
      <c r="M126" s="5">
        <v>310.0</v>
      </c>
      <c r="N126" s="5">
        <v>47.0</v>
      </c>
      <c r="O126" s="5">
        <v>1.0</v>
      </c>
      <c r="P126" s="5">
        <v>13.0</v>
      </c>
      <c r="Q126" s="5">
        <v>19.0</v>
      </c>
      <c r="R126" s="5">
        <v>0.0</v>
      </c>
      <c r="S126" s="5">
        <v>4.0</v>
      </c>
      <c r="T126" s="5">
        <v>54.0</v>
      </c>
      <c r="U126" s="5">
        <v>0.0</v>
      </c>
      <c r="V126" s="5">
        <v>8.0</v>
      </c>
      <c r="W126" s="5"/>
      <c r="X126" s="5">
        <v>126.0</v>
      </c>
    </row>
    <row r="127" ht="15.75" customHeight="1">
      <c r="A127" s="5" t="s">
        <v>558</v>
      </c>
      <c r="B127" s="5" t="s">
        <v>559</v>
      </c>
      <c r="C127" s="5" t="s">
        <v>365</v>
      </c>
      <c r="D127" s="5"/>
      <c r="E127" s="5"/>
      <c r="F127" s="5" t="s">
        <v>35</v>
      </c>
      <c r="G127" s="5" t="s">
        <v>36</v>
      </c>
      <c r="H127" s="5" t="s">
        <v>320</v>
      </c>
      <c r="I127" s="5" t="s">
        <v>560</v>
      </c>
      <c r="J127" s="5" t="s">
        <v>561</v>
      </c>
      <c r="K127" s="5" t="s">
        <v>4</v>
      </c>
      <c r="L127" s="5"/>
      <c r="M127" s="5">
        <v>190.0</v>
      </c>
      <c r="N127" s="5">
        <v>11.0</v>
      </c>
      <c r="O127" s="5">
        <v>1.0</v>
      </c>
      <c r="P127" s="5">
        <v>7.0</v>
      </c>
      <c r="Q127" s="5">
        <v>3.0</v>
      </c>
      <c r="R127" s="5">
        <v>0.0</v>
      </c>
      <c r="S127" s="5">
        <v>10.0</v>
      </c>
      <c r="T127" s="5">
        <v>6.0</v>
      </c>
      <c r="U127" s="5">
        <v>0.0</v>
      </c>
      <c r="V127" s="5">
        <v>3.0</v>
      </c>
      <c r="W127" s="5"/>
      <c r="X127" s="5">
        <v>127.0</v>
      </c>
    </row>
    <row r="128" ht="15.75" customHeight="1">
      <c r="A128" s="5" t="s">
        <v>562</v>
      </c>
      <c r="B128" s="5" t="s">
        <v>563</v>
      </c>
      <c r="C128" s="5" t="s">
        <v>365</v>
      </c>
      <c r="D128" s="5"/>
      <c r="E128" s="5"/>
      <c r="F128" s="5" t="s">
        <v>35</v>
      </c>
      <c r="G128" s="5" t="s">
        <v>36</v>
      </c>
      <c r="H128" s="5" t="s">
        <v>335</v>
      </c>
      <c r="I128" s="5" t="s">
        <v>336</v>
      </c>
      <c r="J128" s="5" t="s">
        <v>438</v>
      </c>
      <c r="K128" s="5" t="s">
        <v>7</v>
      </c>
      <c r="L128" s="5"/>
      <c r="M128" s="5">
        <v>220.0</v>
      </c>
      <c r="N128" s="5">
        <v>36.0</v>
      </c>
      <c r="O128" s="5">
        <v>4.0</v>
      </c>
      <c r="P128" s="5">
        <v>9.0</v>
      </c>
      <c r="Q128" s="5">
        <v>22.0</v>
      </c>
      <c r="R128" s="5">
        <v>0.0</v>
      </c>
      <c r="S128" s="5">
        <v>0.0</v>
      </c>
      <c r="T128" s="5">
        <v>12.0</v>
      </c>
      <c r="U128" s="5">
        <v>0.0</v>
      </c>
      <c r="V128" s="5">
        <v>13.0</v>
      </c>
      <c r="W128" s="5"/>
      <c r="X128" s="5">
        <v>128.0</v>
      </c>
    </row>
    <row r="129" ht="15.75" customHeight="1">
      <c r="A129" s="5" t="s">
        <v>564</v>
      </c>
      <c r="B129" s="5" t="s">
        <v>565</v>
      </c>
      <c r="C129" s="5" t="s">
        <v>365</v>
      </c>
      <c r="D129" s="5"/>
      <c r="E129" s="5"/>
      <c r="F129" s="5" t="s">
        <v>35</v>
      </c>
      <c r="G129" s="5" t="s">
        <v>36</v>
      </c>
      <c r="H129" s="5" t="s">
        <v>341</v>
      </c>
      <c r="I129" s="5" t="s">
        <v>566</v>
      </c>
      <c r="J129" s="5" t="s">
        <v>567</v>
      </c>
      <c r="K129" s="5" t="s">
        <v>7</v>
      </c>
      <c r="L129" s="5"/>
      <c r="M129" s="5">
        <v>110.0</v>
      </c>
      <c r="N129" s="5">
        <v>18.0</v>
      </c>
      <c r="O129" s="5">
        <v>2.0</v>
      </c>
      <c r="P129" s="5">
        <v>1.0</v>
      </c>
      <c r="Q129" s="5">
        <v>0.0</v>
      </c>
      <c r="R129" s="5">
        <v>0.0</v>
      </c>
      <c r="S129" s="5">
        <v>0.0</v>
      </c>
      <c r="T129" s="5">
        <v>7.0</v>
      </c>
      <c r="U129" s="5">
        <v>0.0</v>
      </c>
      <c r="V129" s="5">
        <v>0.0</v>
      </c>
      <c r="W129" s="5"/>
      <c r="X129" s="5">
        <v>129.0</v>
      </c>
    </row>
    <row r="130" ht="15.75" customHeight="1">
      <c r="A130" s="5" t="s">
        <v>568</v>
      </c>
      <c r="B130" s="5" t="s">
        <v>569</v>
      </c>
      <c r="C130" s="5" t="s">
        <v>365</v>
      </c>
      <c r="D130" s="5"/>
      <c r="E130" s="5"/>
      <c r="F130" s="5" t="s">
        <v>35</v>
      </c>
      <c r="G130" s="5" t="s">
        <v>36</v>
      </c>
      <c r="H130" s="5" t="s">
        <v>341</v>
      </c>
      <c r="I130" s="5" t="s">
        <v>193</v>
      </c>
      <c r="J130" s="5" t="s">
        <v>445</v>
      </c>
      <c r="K130" s="5" t="s">
        <v>5</v>
      </c>
      <c r="L130" s="5"/>
      <c r="M130" s="5">
        <v>280.0</v>
      </c>
      <c r="N130" s="5">
        <v>54.0</v>
      </c>
      <c r="O130" s="5">
        <v>7.0</v>
      </c>
      <c r="P130" s="5">
        <v>11.0</v>
      </c>
      <c r="Q130" s="5">
        <v>17.0</v>
      </c>
      <c r="R130" s="5">
        <v>0.0</v>
      </c>
      <c r="S130" s="5">
        <v>3.0</v>
      </c>
      <c r="T130" s="5">
        <v>19.0</v>
      </c>
      <c r="U130" s="5">
        <v>0.0</v>
      </c>
      <c r="V130" s="5">
        <v>15.0</v>
      </c>
      <c r="W130" s="5"/>
      <c r="X130" s="5">
        <v>130.0</v>
      </c>
    </row>
    <row r="131" ht="15.75" customHeight="1">
      <c r="A131" s="5" t="s">
        <v>570</v>
      </c>
      <c r="B131" s="5" t="s">
        <v>571</v>
      </c>
      <c r="C131" s="5" t="s">
        <v>365</v>
      </c>
      <c r="D131" s="5"/>
      <c r="E131" s="5"/>
      <c r="F131" s="5" t="s">
        <v>35</v>
      </c>
      <c r="G131" s="5" t="s">
        <v>36</v>
      </c>
      <c r="H131" s="5" t="s">
        <v>341</v>
      </c>
      <c r="I131" s="5" t="s">
        <v>193</v>
      </c>
      <c r="J131" s="5" t="s">
        <v>361</v>
      </c>
      <c r="K131" s="5" t="s">
        <v>4</v>
      </c>
      <c r="L131" s="5"/>
      <c r="M131" s="5">
        <v>420.0</v>
      </c>
      <c r="N131" s="5">
        <v>81.0</v>
      </c>
      <c r="O131" s="5">
        <v>3.0</v>
      </c>
      <c r="P131" s="5">
        <v>28.0</v>
      </c>
      <c r="Q131" s="5">
        <v>81.0</v>
      </c>
      <c r="R131" s="5">
        <v>0.0</v>
      </c>
      <c r="S131" s="5">
        <v>22.0</v>
      </c>
      <c r="T131" s="5">
        <v>20.0</v>
      </c>
      <c r="U131" s="5">
        <v>0.0</v>
      </c>
      <c r="V131" s="5">
        <v>29.0</v>
      </c>
      <c r="W131" s="5"/>
      <c r="X131" s="5">
        <v>131.0</v>
      </c>
    </row>
    <row r="132" ht="15.75" customHeight="1">
      <c r="A132" s="5" t="s">
        <v>572</v>
      </c>
      <c r="B132" s="5" t="s">
        <v>573</v>
      </c>
      <c r="C132" s="5" t="s">
        <v>77</v>
      </c>
      <c r="D132" s="5"/>
      <c r="E132" s="5"/>
      <c r="F132" s="5" t="s">
        <v>35</v>
      </c>
      <c r="G132" s="5" t="s">
        <v>36</v>
      </c>
      <c r="H132" s="5" t="s">
        <v>111</v>
      </c>
      <c r="I132" s="5" t="s">
        <v>272</v>
      </c>
      <c r="J132" s="5" t="s">
        <v>574</v>
      </c>
      <c r="K132" s="5" t="s">
        <v>7</v>
      </c>
      <c r="L132" s="5"/>
      <c r="M132" s="5">
        <v>110.0</v>
      </c>
      <c r="N132" s="5">
        <v>10.0</v>
      </c>
      <c r="O132" s="5">
        <v>1.0</v>
      </c>
      <c r="P132" s="5">
        <v>1.0</v>
      </c>
      <c r="Q132" s="5">
        <v>0.0</v>
      </c>
      <c r="R132" s="5">
        <v>0.0</v>
      </c>
      <c r="S132" s="5">
        <v>0.0</v>
      </c>
      <c r="T132" s="5">
        <v>3.0</v>
      </c>
      <c r="U132" s="5">
        <v>0.0</v>
      </c>
      <c r="V132" s="5">
        <v>0.0</v>
      </c>
      <c r="W132" s="5"/>
      <c r="X132" s="5">
        <v>132.0</v>
      </c>
    </row>
    <row r="133" ht="15.75" customHeight="1">
      <c r="A133" s="5" t="s">
        <v>575</v>
      </c>
      <c r="B133" s="5" t="s">
        <v>576</v>
      </c>
      <c r="C133" s="5" t="s">
        <v>43</v>
      </c>
      <c r="D133" s="5"/>
      <c r="E133" s="5"/>
      <c r="F133" s="5" t="s">
        <v>116</v>
      </c>
      <c r="G133" s="5" t="s">
        <v>36</v>
      </c>
      <c r="H133" s="5" t="s">
        <v>131</v>
      </c>
      <c r="I133" s="5" t="s">
        <v>577</v>
      </c>
      <c r="J133" s="5" t="s">
        <v>578</v>
      </c>
      <c r="K133" s="5" t="s">
        <v>7</v>
      </c>
      <c r="L133" s="5"/>
      <c r="M133" s="5">
        <v>124.0</v>
      </c>
      <c r="N133" s="5">
        <v>32.0</v>
      </c>
      <c r="O133" s="5">
        <v>7.0</v>
      </c>
      <c r="P133" s="5">
        <v>14.0</v>
      </c>
      <c r="Q133" s="5">
        <v>7.0</v>
      </c>
      <c r="R133" s="5">
        <v>0.0</v>
      </c>
      <c r="S133" s="5">
        <v>14.0</v>
      </c>
      <c r="T133" s="5">
        <v>9.0</v>
      </c>
      <c r="U133" s="5">
        <v>0.0</v>
      </c>
      <c r="V133" s="5">
        <v>0.0</v>
      </c>
      <c r="W133" s="5"/>
      <c r="X133" s="5">
        <v>133.0</v>
      </c>
    </row>
    <row r="134" ht="15.75" customHeight="1">
      <c r="A134" s="5" t="s">
        <v>579</v>
      </c>
      <c r="B134" s="5" t="s">
        <v>580</v>
      </c>
      <c r="C134" s="5" t="s">
        <v>43</v>
      </c>
      <c r="D134" s="5"/>
      <c r="E134" s="5"/>
      <c r="F134" s="5" t="s">
        <v>581</v>
      </c>
      <c r="G134" s="5" t="s">
        <v>36</v>
      </c>
      <c r="H134" s="5" t="s">
        <v>44</v>
      </c>
      <c r="I134" s="5" t="s">
        <v>45</v>
      </c>
      <c r="J134" s="5" t="s">
        <v>582</v>
      </c>
      <c r="K134" s="5" t="s">
        <v>7</v>
      </c>
      <c r="L134" s="5"/>
      <c r="M134" s="5">
        <v>240.0</v>
      </c>
      <c r="N134" s="5">
        <v>55.0</v>
      </c>
      <c r="O134" s="5">
        <v>2.0</v>
      </c>
      <c r="P134" s="5">
        <v>21.0</v>
      </c>
      <c r="Q134" s="5">
        <v>52.0</v>
      </c>
      <c r="R134" s="5">
        <v>2.0</v>
      </c>
      <c r="S134" s="5">
        <v>0.0</v>
      </c>
      <c r="T134" s="5">
        <v>8.0</v>
      </c>
      <c r="U134" s="5">
        <v>0.0</v>
      </c>
      <c r="V134" s="5">
        <v>10.0</v>
      </c>
      <c r="W134" s="5"/>
      <c r="X134" s="5">
        <v>134.0</v>
      </c>
    </row>
    <row r="135" ht="15.75" customHeight="1">
      <c r="A135" s="5" t="s">
        <v>583</v>
      </c>
      <c r="B135" s="5" t="s">
        <v>584</v>
      </c>
      <c r="C135" s="5" t="s">
        <v>43</v>
      </c>
      <c r="D135" s="5"/>
      <c r="E135" s="5"/>
      <c r="F135" s="5" t="s">
        <v>35</v>
      </c>
      <c r="G135" s="5" t="s">
        <v>36</v>
      </c>
      <c r="H135" s="5" t="s">
        <v>44</v>
      </c>
      <c r="I135" s="5" t="s">
        <v>45</v>
      </c>
      <c r="J135" s="5" t="s">
        <v>585</v>
      </c>
      <c r="K135" s="5" t="s">
        <v>5</v>
      </c>
      <c r="L135" s="5"/>
      <c r="M135" s="5">
        <v>230.0</v>
      </c>
      <c r="N135" s="5">
        <v>36.0</v>
      </c>
      <c r="O135" s="5">
        <v>4.0</v>
      </c>
      <c r="P135" s="5">
        <v>13.0</v>
      </c>
      <c r="Q135" s="5">
        <v>15.0</v>
      </c>
      <c r="R135" s="5">
        <v>0.0</v>
      </c>
      <c r="S135" s="5">
        <v>20.0</v>
      </c>
      <c r="T135" s="5">
        <v>25.0</v>
      </c>
      <c r="U135" s="5">
        <v>0.0</v>
      </c>
      <c r="V135" s="5">
        <v>7.0</v>
      </c>
      <c r="W135" s="5"/>
      <c r="X135" s="5">
        <v>135.0</v>
      </c>
    </row>
    <row r="136" ht="15.75" customHeight="1">
      <c r="A136" s="5" t="s">
        <v>586</v>
      </c>
      <c r="B136" s="5" t="s">
        <v>587</v>
      </c>
      <c r="C136" s="5" t="s">
        <v>43</v>
      </c>
      <c r="D136" s="5"/>
      <c r="E136" s="5"/>
      <c r="F136" s="5" t="s">
        <v>35</v>
      </c>
      <c r="G136" s="5" t="s">
        <v>36</v>
      </c>
      <c r="H136" s="5" t="s">
        <v>341</v>
      </c>
      <c r="I136" s="5" t="s">
        <v>193</v>
      </c>
      <c r="J136" s="5" t="s">
        <v>445</v>
      </c>
      <c r="K136" s="5" t="s">
        <v>5</v>
      </c>
      <c r="L136" s="5"/>
      <c r="M136" s="5">
        <v>270.0</v>
      </c>
      <c r="N136" s="5">
        <v>51.0</v>
      </c>
      <c r="O136" s="5">
        <v>5.0</v>
      </c>
      <c r="P136" s="5">
        <v>5.0</v>
      </c>
      <c r="Q136" s="5">
        <v>24.0</v>
      </c>
      <c r="R136" s="5">
        <v>1.0</v>
      </c>
      <c r="S136" s="5">
        <v>0.0</v>
      </c>
      <c r="T136" s="5">
        <v>20.0</v>
      </c>
      <c r="U136" s="5">
        <v>0.0</v>
      </c>
      <c r="V136" s="5">
        <v>23.0</v>
      </c>
      <c r="W136" s="5"/>
      <c r="X136" s="5">
        <v>136.0</v>
      </c>
    </row>
    <row r="137" ht="15.75" customHeight="1">
      <c r="A137" s="5" t="s">
        <v>588</v>
      </c>
      <c r="B137" s="5" t="s">
        <v>589</v>
      </c>
      <c r="C137" s="5" t="s">
        <v>43</v>
      </c>
      <c r="D137" s="5"/>
      <c r="E137" s="5"/>
      <c r="F137" s="5" t="s">
        <v>35</v>
      </c>
      <c r="G137" s="5" t="s">
        <v>36</v>
      </c>
      <c r="H137" s="5" t="s">
        <v>341</v>
      </c>
      <c r="I137" s="5" t="s">
        <v>193</v>
      </c>
      <c r="J137" s="5" t="s">
        <v>590</v>
      </c>
      <c r="K137" s="5" t="s">
        <v>4</v>
      </c>
      <c r="L137" s="5"/>
      <c r="M137" s="5">
        <v>400.0</v>
      </c>
      <c r="N137" s="5">
        <v>58.0</v>
      </c>
      <c r="O137" s="5">
        <v>9.0</v>
      </c>
      <c r="P137" s="5">
        <v>23.0</v>
      </c>
      <c r="Q137" s="5">
        <v>81.0</v>
      </c>
      <c r="R137" s="5">
        <v>2.0</v>
      </c>
      <c r="S137" s="5">
        <v>16.0</v>
      </c>
      <c r="T137" s="5">
        <v>19.0</v>
      </c>
      <c r="U137" s="5">
        <v>0.0</v>
      </c>
      <c r="V137" s="5">
        <v>22.0</v>
      </c>
      <c r="W137" s="5"/>
      <c r="X137" s="5">
        <v>137.0</v>
      </c>
    </row>
    <row r="138" ht="15.75" customHeight="1">
      <c r="A138" s="5" t="s">
        <v>591</v>
      </c>
      <c r="B138" s="5" t="s">
        <v>592</v>
      </c>
      <c r="C138" s="5" t="s">
        <v>43</v>
      </c>
      <c r="D138" s="5"/>
      <c r="E138" s="5"/>
      <c r="F138" s="5" t="s">
        <v>35</v>
      </c>
      <c r="G138" s="5" t="s">
        <v>36</v>
      </c>
      <c r="H138" s="5" t="s">
        <v>192</v>
      </c>
      <c r="I138" s="5" t="s">
        <v>193</v>
      </c>
      <c r="J138" s="5" t="s">
        <v>593</v>
      </c>
      <c r="K138" s="5" t="s">
        <v>4</v>
      </c>
      <c r="L138" s="5"/>
      <c r="M138" s="5">
        <v>390.0</v>
      </c>
      <c r="N138" s="5">
        <v>50.0</v>
      </c>
      <c r="O138" s="5">
        <v>3.0</v>
      </c>
      <c r="P138" s="5">
        <v>20.0</v>
      </c>
      <c r="Q138" s="5">
        <v>63.0</v>
      </c>
      <c r="R138" s="5">
        <v>1.0</v>
      </c>
      <c r="S138" s="5">
        <v>19.0</v>
      </c>
      <c r="T138" s="5">
        <v>29.0</v>
      </c>
      <c r="U138" s="5">
        <v>0.0</v>
      </c>
      <c r="V138" s="5">
        <v>35.0</v>
      </c>
      <c r="W138" s="5"/>
      <c r="X138" s="5">
        <v>138.0</v>
      </c>
    </row>
    <row r="139" ht="15.75" customHeight="1">
      <c r="A139" s="5" t="s">
        <v>594</v>
      </c>
      <c r="B139" s="5" t="s">
        <v>595</v>
      </c>
      <c r="C139" s="5" t="s">
        <v>43</v>
      </c>
      <c r="D139" s="5"/>
      <c r="E139" s="5"/>
      <c r="F139" s="5" t="s">
        <v>35</v>
      </c>
      <c r="G139" s="5" t="s">
        <v>36</v>
      </c>
      <c r="H139" s="5" t="s">
        <v>192</v>
      </c>
      <c r="I139" s="5" t="s">
        <v>193</v>
      </c>
      <c r="J139" s="5" t="s">
        <v>198</v>
      </c>
      <c r="K139" s="5" t="s">
        <v>4</v>
      </c>
      <c r="L139" s="5"/>
      <c r="M139" s="5">
        <v>420.0</v>
      </c>
      <c r="N139" s="5">
        <v>63.0</v>
      </c>
      <c r="O139" s="5">
        <v>8.0</v>
      </c>
      <c r="P139" s="5">
        <v>20.0</v>
      </c>
      <c r="Q139" s="5">
        <v>65.0</v>
      </c>
      <c r="R139" s="5">
        <v>0.0</v>
      </c>
      <c r="S139" s="5">
        <v>42.0</v>
      </c>
      <c r="T139" s="5">
        <v>14.0</v>
      </c>
      <c r="U139" s="5">
        <v>0.0</v>
      </c>
      <c r="V139" s="5">
        <v>20.0</v>
      </c>
      <c r="W139" s="5"/>
      <c r="X139" s="5">
        <v>139.0</v>
      </c>
    </row>
    <row r="140" ht="15.75" customHeight="1">
      <c r="A140" s="5" t="s">
        <v>596</v>
      </c>
      <c r="B140" s="5" t="s">
        <v>597</v>
      </c>
      <c r="C140" s="5" t="s">
        <v>43</v>
      </c>
      <c r="D140" s="5"/>
      <c r="E140" s="5"/>
      <c r="F140" s="5" t="s">
        <v>35</v>
      </c>
      <c r="G140" s="5" t="s">
        <v>36</v>
      </c>
      <c r="H140" s="5" t="s">
        <v>335</v>
      </c>
      <c r="I140" s="5" t="s">
        <v>351</v>
      </c>
      <c r="J140" s="5" t="s">
        <v>366</v>
      </c>
      <c r="K140" s="5" t="s">
        <v>5</v>
      </c>
      <c r="L140" s="5"/>
      <c r="M140" s="5">
        <v>410.0</v>
      </c>
      <c r="N140" s="5">
        <v>67.0</v>
      </c>
      <c r="O140" s="5">
        <v>6.0</v>
      </c>
      <c r="P140" s="5">
        <v>15.0</v>
      </c>
      <c r="Q140" s="5">
        <v>72.0</v>
      </c>
      <c r="R140" s="5">
        <v>7.0</v>
      </c>
      <c r="S140" s="5">
        <v>0.0</v>
      </c>
      <c r="T140" s="5">
        <v>37.0</v>
      </c>
      <c r="U140" s="5">
        <v>0.0</v>
      </c>
      <c r="V140" s="5">
        <v>26.0</v>
      </c>
      <c r="W140" s="5"/>
      <c r="X140" s="5">
        <v>140.0</v>
      </c>
    </row>
    <row r="141" ht="15.75" customHeight="1">
      <c r="A141" s="5" t="s">
        <v>598</v>
      </c>
      <c r="B141" s="5" t="s">
        <v>599</v>
      </c>
      <c r="C141" s="5" t="s">
        <v>43</v>
      </c>
      <c r="D141" s="5"/>
      <c r="E141" s="5"/>
      <c r="F141" s="5" t="s">
        <v>35</v>
      </c>
      <c r="G141" s="5" t="s">
        <v>36</v>
      </c>
      <c r="H141" s="5" t="s">
        <v>192</v>
      </c>
      <c r="I141" s="5" t="s">
        <v>207</v>
      </c>
      <c r="J141" s="5" t="s">
        <v>600</v>
      </c>
      <c r="K141" s="5" t="s">
        <v>7</v>
      </c>
      <c r="L141" s="5"/>
      <c r="M141" s="5">
        <v>80.0</v>
      </c>
      <c r="N141" s="5">
        <v>7.0</v>
      </c>
      <c r="O141" s="5">
        <v>0.0</v>
      </c>
      <c r="P141" s="5">
        <v>1.0</v>
      </c>
      <c r="Q141" s="5">
        <v>3.0</v>
      </c>
      <c r="R141" s="5">
        <v>0.0</v>
      </c>
      <c r="S141" s="5">
        <v>0.0</v>
      </c>
      <c r="T141" s="5">
        <v>0.0</v>
      </c>
      <c r="U141" s="5">
        <v>0.0</v>
      </c>
      <c r="V141" s="5">
        <v>0.0</v>
      </c>
      <c r="W141" s="5"/>
      <c r="X141" s="5">
        <v>141.0</v>
      </c>
    </row>
    <row r="142" ht="15.75" customHeight="1">
      <c r="A142" s="5" t="s">
        <v>601</v>
      </c>
      <c r="B142" s="5" t="s">
        <v>602</v>
      </c>
      <c r="C142" s="5" t="s">
        <v>43</v>
      </c>
      <c r="D142" s="5"/>
      <c r="E142" s="5"/>
      <c r="F142" s="5" t="s">
        <v>35</v>
      </c>
      <c r="G142" s="5" t="s">
        <v>36</v>
      </c>
      <c r="H142" s="5" t="s">
        <v>341</v>
      </c>
      <c r="I142" s="5" t="s">
        <v>566</v>
      </c>
      <c r="J142" s="5" t="s">
        <v>603</v>
      </c>
      <c r="K142" s="5" t="s">
        <v>7</v>
      </c>
      <c r="L142" s="5"/>
      <c r="M142" s="5">
        <v>110.0</v>
      </c>
      <c r="N142" s="5">
        <v>9.0</v>
      </c>
      <c r="O142" s="5">
        <v>1.0</v>
      </c>
      <c r="P142" s="5">
        <v>0.0</v>
      </c>
      <c r="Q142" s="5">
        <v>0.0</v>
      </c>
      <c r="R142" s="5">
        <v>0.0</v>
      </c>
      <c r="S142" s="5">
        <v>0.0</v>
      </c>
      <c r="T142" s="5">
        <v>4.0</v>
      </c>
      <c r="U142" s="5">
        <v>0.0</v>
      </c>
      <c r="V142" s="5">
        <v>0.0</v>
      </c>
      <c r="W142" s="5"/>
      <c r="X142" s="5">
        <v>142.0</v>
      </c>
    </row>
    <row r="143" ht="15.75" customHeight="1">
      <c r="A143" s="5" t="s">
        <v>604</v>
      </c>
      <c r="B143" s="5" t="s">
        <v>605</v>
      </c>
      <c r="C143" s="5" t="s">
        <v>43</v>
      </c>
      <c r="D143" s="5"/>
      <c r="E143" s="5"/>
      <c r="F143" s="5" t="s">
        <v>35</v>
      </c>
      <c r="G143" s="5" t="s">
        <v>36</v>
      </c>
      <c r="H143" s="5" t="s">
        <v>335</v>
      </c>
      <c r="I143" s="5" t="s">
        <v>606</v>
      </c>
      <c r="J143" s="5" t="s">
        <v>607</v>
      </c>
      <c r="K143" s="5" t="s">
        <v>4</v>
      </c>
      <c r="L143" s="5"/>
      <c r="M143" s="5">
        <v>210.0</v>
      </c>
      <c r="N143" s="5">
        <v>43.0</v>
      </c>
      <c r="O143" s="5">
        <v>7.0</v>
      </c>
      <c r="P143" s="5">
        <v>5.0</v>
      </c>
      <c r="Q143" s="5">
        <v>32.0</v>
      </c>
      <c r="R143" s="5">
        <v>4.0</v>
      </c>
      <c r="S143" s="5">
        <v>0.0</v>
      </c>
      <c r="T143" s="5">
        <v>2.0</v>
      </c>
      <c r="U143" s="5">
        <v>0.0</v>
      </c>
      <c r="V143" s="5">
        <v>24.0</v>
      </c>
      <c r="W143" s="5"/>
      <c r="X143" s="5">
        <v>143.0</v>
      </c>
    </row>
    <row r="144" ht="15.75" customHeight="1">
      <c r="A144" s="5" t="s">
        <v>608</v>
      </c>
      <c r="B144" s="5" t="s">
        <v>609</v>
      </c>
      <c r="C144" s="5" t="s">
        <v>43</v>
      </c>
      <c r="D144" s="5"/>
      <c r="E144" s="5"/>
      <c r="F144" s="5" t="s">
        <v>35</v>
      </c>
      <c r="G144" s="5" t="s">
        <v>36</v>
      </c>
      <c r="H144" s="5" t="s">
        <v>335</v>
      </c>
      <c r="I144" s="5" t="s">
        <v>336</v>
      </c>
      <c r="J144" s="5" t="s">
        <v>610</v>
      </c>
      <c r="K144" s="5" t="s">
        <v>7</v>
      </c>
      <c r="L144" s="5"/>
      <c r="M144" s="5">
        <v>180.0</v>
      </c>
      <c r="N144" s="5">
        <v>28.0</v>
      </c>
      <c r="O144" s="5">
        <v>8.0</v>
      </c>
      <c r="P144" s="5">
        <v>5.0</v>
      </c>
      <c r="Q144" s="5">
        <v>22.0</v>
      </c>
      <c r="R144" s="5">
        <v>0.0</v>
      </c>
      <c r="S144" s="5">
        <v>0.0</v>
      </c>
      <c r="T144" s="5">
        <v>21.0</v>
      </c>
      <c r="U144" s="5">
        <v>0.0</v>
      </c>
      <c r="V144" s="5">
        <v>27.0</v>
      </c>
      <c r="W144" s="5"/>
      <c r="X144" s="5">
        <v>144.0</v>
      </c>
    </row>
    <row r="145" ht="15.75" customHeight="1">
      <c r="A145" s="5" t="s">
        <v>611</v>
      </c>
      <c r="B145" s="5" t="s">
        <v>612</v>
      </c>
      <c r="C145" s="5" t="s">
        <v>43</v>
      </c>
      <c r="D145" s="5"/>
      <c r="E145" s="5"/>
      <c r="F145" s="5" t="s">
        <v>613</v>
      </c>
      <c r="G145" s="5" t="s">
        <v>36</v>
      </c>
      <c r="H145" s="5" t="s">
        <v>131</v>
      </c>
      <c r="I145" s="5" t="s">
        <v>577</v>
      </c>
      <c r="J145" s="5" t="s">
        <v>614</v>
      </c>
      <c r="K145" s="5" t="s">
        <v>4</v>
      </c>
      <c r="L145" s="5"/>
      <c r="M145" s="5">
        <v>114.0</v>
      </c>
      <c r="N145" s="5">
        <v>39.0</v>
      </c>
      <c r="O145" s="5">
        <v>4.0</v>
      </c>
      <c r="P145" s="5">
        <v>10.0</v>
      </c>
      <c r="Q145" s="5">
        <v>3.0</v>
      </c>
      <c r="R145" s="5">
        <v>0.0</v>
      </c>
      <c r="S145" s="5">
        <v>8.0</v>
      </c>
      <c r="T145" s="5">
        <v>0.0</v>
      </c>
      <c r="U145" s="5">
        <v>0.0</v>
      </c>
      <c r="V145" s="5">
        <v>0.0</v>
      </c>
      <c r="W145" s="5"/>
      <c r="X145" s="5">
        <v>145.0</v>
      </c>
    </row>
    <row r="146" ht="15.75" customHeight="1">
      <c r="A146" s="5" t="s">
        <v>615</v>
      </c>
      <c r="B146" s="5" t="s">
        <v>616</v>
      </c>
      <c r="C146" s="5" t="s">
        <v>43</v>
      </c>
      <c r="D146" s="5"/>
      <c r="E146" s="5"/>
      <c r="F146" s="5" t="s">
        <v>116</v>
      </c>
      <c r="G146" s="5" t="s">
        <v>36</v>
      </c>
      <c r="H146" s="5" t="s">
        <v>131</v>
      </c>
      <c r="I146" s="5" t="s">
        <v>617</v>
      </c>
      <c r="J146" s="5" t="s">
        <v>618</v>
      </c>
      <c r="K146" s="5" t="s">
        <v>5</v>
      </c>
      <c r="L146" s="5"/>
      <c r="M146" s="5">
        <v>101.0</v>
      </c>
      <c r="N146" s="5">
        <v>17.0</v>
      </c>
      <c r="O146" s="5">
        <v>2.0</v>
      </c>
      <c r="P146" s="5">
        <v>7.0</v>
      </c>
      <c r="Q146" s="5">
        <v>4.0</v>
      </c>
      <c r="R146" s="5">
        <v>0.0</v>
      </c>
      <c r="S146" s="5">
        <v>0.0</v>
      </c>
      <c r="T146" s="5">
        <v>0.0</v>
      </c>
      <c r="U146" s="5">
        <v>0.0</v>
      </c>
      <c r="V146" s="5">
        <v>0.0</v>
      </c>
      <c r="W146" s="5"/>
      <c r="X146" s="5">
        <v>146.0</v>
      </c>
    </row>
    <row r="147" ht="15.75" customHeight="1">
      <c r="A147" s="5" t="s">
        <v>619</v>
      </c>
      <c r="B147" s="5" t="s">
        <v>620</v>
      </c>
      <c r="C147" s="5" t="s">
        <v>43</v>
      </c>
      <c r="D147" s="5"/>
      <c r="E147" s="5"/>
      <c r="F147" s="5" t="s">
        <v>116</v>
      </c>
      <c r="G147" s="5" t="s">
        <v>36</v>
      </c>
      <c r="H147" s="5" t="s">
        <v>54</v>
      </c>
      <c r="I147" s="5" t="s">
        <v>621</v>
      </c>
      <c r="J147" s="5" t="s">
        <v>622</v>
      </c>
      <c r="K147" s="5" t="s">
        <v>7</v>
      </c>
      <c r="L147" s="5"/>
      <c r="M147" s="5">
        <v>119.0</v>
      </c>
      <c r="N147" s="5">
        <v>22.0</v>
      </c>
      <c r="O147" s="5">
        <v>1.0</v>
      </c>
      <c r="P147" s="5">
        <v>2.0</v>
      </c>
      <c r="Q147" s="5">
        <v>0.0</v>
      </c>
      <c r="R147" s="5">
        <v>0.0</v>
      </c>
      <c r="S147" s="5">
        <v>0.0</v>
      </c>
      <c r="T147" s="5">
        <v>0.0</v>
      </c>
      <c r="U147" s="5">
        <v>0.0</v>
      </c>
      <c r="V147" s="5">
        <v>0.0</v>
      </c>
      <c r="W147" s="5"/>
      <c r="X147" s="5">
        <v>147.0</v>
      </c>
    </row>
    <row r="148" ht="15.75" customHeight="1">
      <c r="A148" s="5" t="s">
        <v>623</v>
      </c>
      <c r="B148" s="5" t="s">
        <v>624</v>
      </c>
      <c r="C148" s="5" t="s">
        <v>43</v>
      </c>
      <c r="D148" s="5"/>
      <c r="E148" s="5"/>
      <c r="F148" s="5" t="s">
        <v>116</v>
      </c>
      <c r="G148" s="5" t="s">
        <v>36</v>
      </c>
      <c r="H148" s="5" t="s">
        <v>54</v>
      </c>
      <c r="I148" s="5" t="s">
        <v>625</v>
      </c>
      <c r="J148" s="5" t="s">
        <v>626</v>
      </c>
      <c r="K148" s="5" t="s">
        <v>5</v>
      </c>
      <c r="L148" s="5"/>
      <c r="M148" s="5">
        <v>203.0</v>
      </c>
      <c r="N148" s="5">
        <v>27.0</v>
      </c>
      <c r="O148" s="5">
        <v>3.0</v>
      </c>
      <c r="P148" s="5">
        <v>6.0</v>
      </c>
      <c r="Q148" s="5">
        <v>1.0</v>
      </c>
      <c r="R148" s="5">
        <v>0.0</v>
      </c>
      <c r="S148" s="5">
        <v>0.0</v>
      </c>
      <c r="T148" s="5">
        <v>0.0</v>
      </c>
      <c r="U148" s="5">
        <v>0.0</v>
      </c>
      <c r="V148" s="5">
        <v>0.0</v>
      </c>
      <c r="W148" s="5"/>
      <c r="X148" s="5">
        <v>148.0</v>
      </c>
    </row>
    <row r="149" ht="15.75" customHeight="1">
      <c r="A149" s="5" t="s">
        <v>627</v>
      </c>
      <c r="B149" s="5" t="s">
        <v>628</v>
      </c>
      <c r="C149" s="5" t="s">
        <v>43</v>
      </c>
      <c r="D149" s="5"/>
      <c r="E149" s="5"/>
      <c r="F149" s="5" t="s">
        <v>116</v>
      </c>
      <c r="G149" s="5" t="s">
        <v>36</v>
      </c>
      <c r="H149" s="5" t="s">
        <v>54</v>
      </c>
      <c r="I149" s="5" t="s">
        <v>629</v>
      </c>
      <c r="J149" s="5" t="s">
        <v>630</v>
      </c>
      <c r="K149" s="5" t="s">
        <v>4</v>
      </c>
      <c r="L149" s="5"/>
      <c r="M149" s="5">
        <v>124.0</v>
      </c>
      <c r="N149" s="5">
        <v>17.0</v>
      </c>
      <c r="O149" s="5">
        <v>2.0</v>
      </c>
      <c r="P149" s="5">
        <v>4.0</v>
      </c>
      <c r="Q149" s="5">
        <v>2.0</v>
      </c>
      <c r="R149" s="5">
        <v>0.0</v>
      </c>
      <c r="S149" s="5">
        <v>0.0</v>
      </c>
      <c r="T149" s="5">
        <v>0.0</v>
      </c>
      <c r="U149" s="5">
        <v>0.0</v>
      </c>
      <c r="V149" s="5">
        <v>0.0</v>
      </c>
      <c r="W149" s="5"/>
      <c r="X149" s="5">
        <v>149.0</v>
      </c>
    </row>
    <row r="150" ht="15.75" customHeight="1">
      <c r="A150" s="5" t="s">
        <v>631</v>
      </c>
      <c r="B150" s="5" t="s">
        <v>632</v>
      </c>
      <c r="C150" s="5" t="s">
        <v>43</v>
      </c>
      <c r="D150" s="5"/>
      <c r="E150" s="5"/>
      <c r="F150" s="5" t="s">
        <v>116</v>
      </c>
      <c r="G150" s="5" t="s">
        <v>36</v>
      </c>
      <c r="H150" s="5" t="s">
        <v>102</v>
      </c>
      <c r="I150" s="5" t="s">
        <v>249</v>
      </c>
      <c r="J150" s="5" t="s">
        <v>633</v>
      </c>
      <c r="K150" s="5" t="s">
        <v>7</v>
      </c>
      <c r="L150" s="5"/>
      <c r="M150" s="5">
        <v>164.0</v>
      </c>
      <c r="N150" s="5">
        <v>29.0</v>
      </c>
      <c r="O150" s="5">
        <v>1.0</v>
      </c>
      <c r="P150" s="5">
        <v>30.0</v>
      </c>
      <c r="Q150" s="5">
        <v>22.0</v>
      </c>
      <c r="R150" s="5">
        <v>0.0</v>
      </c>
      <c r="S150" s="5">
        <v>0.0</v>
      </c>
      <c r="T150" s="5">
        <v>0.0</v>
      </c>
      <c r="U150" s="5">
        <v>0.0</v>
      </c>
      <c r="V150" s="5">
        <v>0.0</v>
      </c>
      <c r="W150" s="5"/>
      <c r="X150" s="5">
        <v>150.0</v>
      </c>
    </row>
    <row r="151" ht="15.75" customHeight="1">
      <c r="A151" s="5" t="s">
        <v>634</v>
      </c>
      <c r="B151" s="5" t="s">
        <v>635</v>
      </c>
      <c r="C151" s="5" t="s">
        <v>43</v>
      </c>
      <c r="D151" s="5"/>
      <c r="E151" s="5"/>
      <c r="F151" s="5" t="s">
        <v>116</v>
      </c>
      <c r="G151" s="5" t="s">
        <v>36</v>
      </c>
      <c r="H151" s="5" t="s">
        <v>102</v>
      </c>
      <c r="I151" s="5" t="s">
        <v>636</v>
      </c>
      <c r="J151" s="5" t="s">
        <v>637</v>
      </c>
      <c r="K151" s="5" t="s">
        <v>5</v>
      </c>
      <c r="L151" s="5"/>
      <c r="M151" s="5">
        <v>147.0</v>
      </c>
      <c r="N151" s="5">
        <v>17.0</v>
      </c>
      <c r="O151" s="5">
        <v>2.0</v>
      </c>
      <c r="P151" s="5">
        <v>2.0</v>
      </c>
      <c r="Q151" s="5">
        <v>1.0</v>
      </c>
      <c r="R151" s="5">
        <v>0.0</v>
      </c>
      <c r="S151" s="5">
        <v>28.0</v>
      </c>
      <c r="T151" s="5">
        <v>7.0</v>
      </c>
      <c r="U151" s="5">
        <v>0.0</v>
      </c>
      <c r="V151" s="5">
        <v>0.0</v>
      </c>
      <c r="W151" s="5"/>
      <c r="X151" s="5">
        <v>151.0</v>
      </c>
    </row>
    <row r="152" ht="15.75" customHeight="1">
      <c r="A152" s="5" t="s">
        <v>638</v>
      </c>
      <c r="B152" s="5" t="s">
        <v>639</v>
      </c>
      <c r="C152" s="5" t="s">
        <v>43</v>
      </c>
      <c r="D152" s="5"/>
      <c r="E152" s="5"/>
      <c r="F152" s="5" t="s">
        <v>116</v>
      </c>
      <c r="G152" s="5" t="s">
        <v>36</v>
      </c>
      <c r="H152" s="5" t="s">
        <v>102</v>
      </c>
      <c r="I152" s="5" t="s">
        <v>249</v>
      </c>
      <c r="J152" s="5" t="s">
        <v>640</v>
      </c>
      <c r="K152" s="5" t="s">
        <v>4</v>
      </c>
      <c r="L152" s="5"/>
      <c r="M152" s="5">
        <v>171.0</v>
      </c>
      <c r="N152" s="5">
        <v>16.0</v>
      </c>
      <c r="O152" s="5">
        <v>0.0</v>
      </c>
      <c r="P152" s="5">
        <v>3.0</v>
      </c>
      <c r="Q152" s="5">
        <v>1.0</v>
      </c>
      <c r="R152" s="5">
        <v>0.0</v>
      </c>
      <c r="S152" s="5">
        <v>34.0</v>
      </c>
      <c r="T152" s="5">
        <v>3.0</v>
      </c>
      <c r="U152" s="5">
        <v>0.0</v>
      </c>
      <c r="V152" s="5">
        <v>0.0</v>
      </c>
      <c r="W152" s="5"/>
      <c r="X152" s="5">
        <v>152.0</v>
      </c>
    </row>
    <row r="153" ht="15.75" customHeight="1">
      <c r="A153" s="5" t="s">
        <v>641</v>
      </c>
      <c r="B153" s="5" t="s">
        <v>642</v>
      </c>
      <c r="C153" s="5" t="s">
        <v>43</v>
      </c>
      <c r="D153" s="5"/>
      <c r="E153" s="5"/>
      <c r="F153" s="5" t="s">
        <v>116</v>
      </c>
      <c r="G153" s="5" t="s">
        <v>36</v>
      </c>
      <c r="H153" s="5" t="s">
        <v>131</v>
      </c>
      <c r="I153" s="5" t="s">
        <v>577</v>
      </c>
      <c r="J153" s="5" t="s">
        <v>643</v>
      </c>
      <c r="K153" s="5" t="s">
        <v>7</v>
      </c>
      <c r="L153" s="5"/>
      <c r="M153" s="5">
        <v>124.0</v>
      </c>
      <c r="N153" s="5">
        <v>21.0</v>
      </c>
      <c r="O153" s="5">
        <v>4.0</v>
      </c>
      <c r="P153" s="5">
        <v>14.0</v>
      </c>
      <c r="Q153" s="5">
        <v>7.0</v>
      </c>
      <c r="R153" s="5">
        <v>0.0</v>
      </c>
      <c r="S153" s="5">
        <v>14.0</v>
      </c>
      <c r="T153" s="5">
        <v>9.0</v>
      </c>
      <c r="U153" s="5">
        <v>0.0</v>
      </c>
      <c r="V153" s="5">
        <v>0.0</v>
      </c>
      <c r="W153" s="5"/>
      <c r="X153" s="5">
        <v>153.0</v>
      </c>
    </row>
    <row r="154" ht="15.75" customHeight="1">
      <c r="A154" s="5" t="s">
        <v>644</v>
      </c>
      <c r="B154" s="5" t="s">
        <v>645</v>
      </c>
      <c r="C154" s="5" t="s">
        <v>115</v>
      </c>
      <c r="D154" s="5"/>
      <c r="E154" s="5"/>
      <c r="F154" s="5" t="s">
        <v>116</v>
      </c>
      <c r="G154" s="5" t="s">
        <v>36</v>
      </c>
      <c r="H154" s="5" t="s">
        <v>469</v>
      </c>
      <c r="I154" s="5" t="s">
        <v>646</v>
      </c>
      <c r="J154" s="5" t="s">
        <v>647</v>
      </c>
      <c r="K154" s="5" t="s">
        <v>5</v>
      </c>
      <c r="L154" s="5"/>
      <c r="M154" s="5">
        <v>143.0</v>
      </c>
      <c r="N154" s="5">
        <v>17.0</v>
      </c>
      <c r="O154" s="5">
        <v>3.0</v>
      </c>
      <c r="P154" s="5">
        <v>7.0</v>
      </c>
      <c r="Q154" s="5">
        <v>2.0</v>
      </c>
      <c r="R154" s="5">
        <v>0.0</v>
      </c>
      <c r="S154" s="5">
        <v>0.0</v>
      </c>
      <c r="T154" s="5">
        <v>0.0</v>
      </c>
      <c r="U154" s="5">
        <v>3.0</v>
      </c>
      <c r="V154" s="5">
        <v>4.0</v>
      </c>
      <c r="W154" s="5"/>
      <c r="X154" s="5">
        <v>154.0</v>
      </c>
    </row>
    <row r="155" ht="15.75" customHeight="1">
      <c r="A155" s="5" t="s">
        <v>648</v>
      </c>
      <c r="B155" s="5" t="s">
        <v>649</v>
      </c>
      <c r="C155" s="5" t="s">
        <v>115</v>
      </c>
      <c r="D155" s="5"/>
      <c r="E155" s="5"/>
      <c r="F155" s="5" t="s">
        <v>116</v>
      </c>
      <c r="G155" s="5" t="s">
        <v>36</v>
      </c>
      <c r="H155" s="5" t="s">
        <v>469</v>
      </c>
      <c r="I155" s="5" t="s">
        <v>470</v>
      </c>
      <c r="J155" s="5" t="s">
        <v>650</v>
      </c>
      <c r="K155" s="5" t="s">
        <v>7</v>
      </c>
      <c r="L155" s="5"/>
      <c r="M155" s="5">
        <v>192.0</v>
      </c>
      <c r="N155" s="5">
        <v>42.0</v>
      </c>
      <c r="O155" s="5">
        <v>1.0</v>
      </c>
      <c r="P155" s="5">
        <v>28.0</v>
      </c>
      <c r="Q155" s="5">
        <v>44.0</v>
      </c>
      <c r="R155" s="5">
        <v>4.0</v>
      </c>
      <c r="S155" s="5">
        <v>8.0</v>
      </c>
      <c r="T155" s="5">
        <v>4.0</v>
      </c>
      <c r="U155" s="5">
        <v>32.0</v>
      </c>
      <c r="V155" s="5">
        <v>67.0</v>
      </c>
      <c r="W155" s="5"/>
      <c r="X155" s="5">
        <v>155.0</v>
      </c>
    </row>
    <row r="156" ht="15.75" customHeight="1">
      <c r="A156" s="5" t="s">
        <v>651</v>
      </c>
      <c r="B156" s="5" t="s">
        <v>652</v>
      </c>
      <c r="C156" s="5" t="s">
        <v>115</v>
      </c>
      <c r="D156" s="5"/>
      <c r="E156" s="5"/>
      <c r="F156" s="5" t="s">
        <v>116</v>
      </c>
      <c r="G156" s="5" t="s">
        <v>36</v>
      </c>
      <c r="H156" s="5" t="s">
        <v>469</v>
      </c>
      <c r="I156" s="5" t="s">
        <v>653</v>
      </c>
      <c r="J156" s="5" t="s">
        <v>654</v>
      </c>
      <c r="K156" s="5" t="s">
        <v>4</v>
      </c>
      <c r="L156" s="5"/>
      <c r="M156" s="5">
        <v>207.0</v>
      </c>
      <c r="N156" s="5">
        <v>26.0</v>
      </c>
      <c r="O156" s="5">
        <v>1.0</v>
      </c>
      <c r="P156" s="5">
        <v>6.0</v>
      </c>
      <c r="Q156" s="5">
        <v>25.0</v>
      </c>
      <c r="R156" s="5">
        <v>2.0</v>
      </c>
      <c r="S156" s="5">
        <v>27.0</v>
      </c>
      <c r="T156" s="5">
        <v>6.0</v>
      </c>
      <c r="U156" s="5">
        <v>0.0</v>
      </c>
      <c r="V156" s="5">
        <v>0.0</v>
      </c>
      <c r="W156" s="5"/>
      <c r="X156" s="5">
        <v>156.0</v>
      </c>
    </row>
    <row r="157" ht="15.75" customHeight="1">
      <c r="A157" s="5" t="s">
        <v>655</v>
      </c>
      <c r="B157" s="5" t="s">
        <v>656</v>
      </c>
      <c r="C157" s="5" t="s">
        <v>115</v>
      </c>
      <c r="D157" s="5"/>
      <c r="E157" s="5"/>
      <c r="F157" s="5" t="s">
        <v>116</v>
      </c>
      <c r="G157" s="5" t="s">
        <v>36</v>
      </c>
      <c r="H157" s="5" t="s">
        <v>117</v>
      </c>
      <c r="I157" s="5" t="s">
        <v>462</v>
      </c>
      <c r="J157" s="5" t="s">
        <v>657</v>
      </c>
      <c r="K157" s="5" t="s">
        <v>4</v>
      </c>
      <c r="L157" s="5"/>
      <c r="M157" s="5">
        <v>222.0</v>
      </c>
      <c r="N157" s="5">
        <v>27.0</v>
      </c>
      <c r="O157" s="5">
        <v>0.0</v>
      </c>
      <c r="P157" s="5">
        <v>10.0</v>
      </c>
      <c r="Q157" s="5">
        <v>5.0</v>
      </c>
      <c r="R157" s="5">
        <v>0.0</v>
      </c>
      <c r="S157" s="5">
        <v>0.0</v>
      </c>
      <c r="T157" s="5">
        <v>0.0</v>
      </c>
      <c r="U157" s="5">
        <v>0.0</v>
      </c>
      <c r="V157" s="5">
        <v>0.0</v>
      </c>
      <c r="W157" s="5"/>
      <c r="X157" s="5">
        <v>157.0</v>
      </c>
    </row>
    <row r="158" ht="15.75" customHeight="1">
      <c r="A158" s="5" t="s">
        <v>658</v>
      </c>
      <c r="B158" s="5" t="s">
        <v>659</v>
      </c>
      <c r="C158" s="5" t="s">
        <v>115</v>
      </c>
      <c r="D158" s="5"/>
      <c r="E158" s="5"/>
      <c r="F158" s="5" t="s">
        <v>116</v>
      </c>
      <c r="G158" s="5" t="s">
        <v>36</v>
      </c>
      <c r="H158" s="5" t="s">
        <v>117</v>
      </c>
      <c r="I158" s="5" t="s">
        <v>660</v>
      </c>
      <c r="J158" s="5" t="s">
        <v>661</v>
      </c>
      <c r="K158" s="5" t="s">
        <v>4</v>
      </c>
      <c r="L158" s="5"/>
      <c r="M158" s="5">
        <v>157.0</v>
      </c>
      <c r="N158" s="5">
        <v>53.0</v>
      </c>
      <c r="O158" s="5">
        <v>3.0</v>
      </c>
      <c r="P158" s="5">
        <v>8.0</v>
      </c>
      <c r="Q158" s="5">
        <v>3.0</v>
      </c>
      <c r="R158" s="5">
        <v>0.0</v>
      </c>
      <c r="S158" s="5">
        <v>0.0</v>
      </c>
      <c r="T158" s="5">
        <v>0.0</v>
      </c>
      <c r="U158" s="5">
        <v>0.0</v>
      </c>
      <c r="V158" s="5">
        <v>0.0</v>
      </c>
      <c r="W158" s="5"/>
      <c r="X158" s="5">
        <v>158.0</v>
      </c>
    </row>
    <row r="159" ht="15.75" customHeight="1">
      <c r="A159" s="5" t="s">
        <v>662</v>
      </c>
      <c r="B159" s="5" t="s">
        <v>663</v>
      </c>
      <c r="C159" s="5" t="s">
        <v>115</v>
      </c>
      <c r="D159" s="5"/>
      <c r="E159" s="5"/>
      <c r="F159" s="5" t="s">
        <v>116</v>
      </c>
      <c r="G159" s="5" t="s">
        <v>36</v>
      </c>
      <c r="H159" s="5" t="s">
        <v>151</v>
      </c>
      <c r="I159" s="5" t="s">
        <v>152</v>
      </c>
      <c r="J159" s="5" t="s">
        <v>664</v>
      </c>
      <c r="K159" s="5" t="s">
        <v>7</v>
      </c>
      <c r="L159" s="5"/>
      <c r="M159" s="5">
        <v>198.0</v>
      </c>
      <c r="N159" s="5">
        <v>51.0</v>
      </c>
      <c r="O159" s="5">
        <v>5.0</v>
      </c>
      <c r="P159" s="5">
        <v>28.0</v>
      </c>
      <c r="Q159" s="5">
        <v>34.0</v>
      </c>
      <c r="R159" s="5">
        <v>4.0</v>
      </c>
      <c r="S159" s="5">
        <v>0.0</v>
      </c>
      <c r="T159" s="5">
        <v>0.0</v>
      </c>
      <c r="U159" s="5">
        <v>0.0</v>
      </c>
      <c r="V159" s="5">
        <v>0.0</v>
      </c>
      <c r="W159" s="5"/>
      <c r="X159" s="5">
        <v>159.0</v>
      </c>
    </row>
    <row r="160" ht="15.75" customHeight="1">
      <c r="A160" s="5" t="s">
        <v>665</v>
      </c>
      <c r="B160" s="5" t="s">
        <v>666</v>
      </c>
      <c r="C160" s="5" t="s">
        <v>115</v>
      </c>
      <c r="D160" s="5"/>
      <c r="E160" s="5"/>
      <c r="F160" s="5" t="s">
        <v>116</v>
      </c>
      <c r="G160" s="5" t="s">
        <v>36</v>
      </c>
      <c r="H160" s="5" t="s">
        <v>151</v>
      </c>
      <c r="I160" s="5" t="s">
        <v>667</v>
      </c>
      <c r="J160" s="5" t="s">
        <v>668</v>
      </c>
      <c r="K160" s="5" t="s">
        <v>5</v>
      </c>
      <c r="L160" s="5"/>
      <c r="M160" s="5">
        <v>207.0</v>
      </c>
      <c r="N160" s="5">
        <v>30.0</v>
      </c>
      <c r="O160" s="5">
        <v>4.0</v>
      </c>
      <c r="P160" s="5">
        <v>7.0</v>
      </c>
      <c r="Q160" s="5">
        <v>5.0</v>
      </c>
      <c r="R160" s="5">
        <v>0.0</v>
      </c>
      <c r="S160" s="5">
        <v>0.0</v>
      </c>
      <c r="T160" s="5">
        <v>0.0</v>
      </c>
      <c r="U160" s="5">
        <v>0.0</v>
      </c>
      <c r="V160" s="5">
        <v>0.0</v>
      </c>
      <c r="W160" s="5"/>
      <c r="X160" s="5">
        <v>160.0</v>
      </c>
    </row>
    <row r="161" ht="15.75" customHeight="1">
      <c r="A161" s="5" t="s">
        <v>669</v>
      </c>
      <c r="B161" s="5" t="s">
        <v>670</v>
      </c>
      <c r="C161" s="5" t="s">
        <v>115</v>
      </c>
      <c r="D161" s="5"/>
      <c r="E161" s="5"/>
      <c r="F161" s="5" t="s">
        <v>116</v>
      </c>
      <c r="G161" s="5" t="s">
        <v>36</v>
      </c>
      <c r="H161" s="5" t="s">
        <v>151</v>
      </c>
      <c r="I161" s="5" t="s">
        <v>671</v>
      </c>
      <c r="J161" s="5" t="s">
        <v>672</v>
      </c>
      <c r="K161" s="5" t="s">
        <v>4</v>
      </c>
      <c r="L161" s="5"/>
      <c r="M161" s="5">
        <v>136.0</v>
      </c>
      <c r="N161" s="5">
        <v>20.0</v>
      </c>
      <c r="O161" s="5">
        <v>1.0</v>
      </c>
      <c r="P161" s="5">
        <v>7.0</v>
      </c>
      <c r="Q161" s="5">
        <v>3.0</v>
      </c>
      <c r="R161" s="5">
        <v>0.0</v>
      </c>
      <c r="S161" s="5">
        <v>0.0</v>
      </c>
      <c r="T161" s="5">
        <v>0.0</v>
      </c>
      <c r="U161" s="5">
        <v>0.0</v>
      </c>
      <c r="V161" s="5">
        <v>0.0</v>
      </c>
      <c r="W161" s="5"/>
      <c r="X161" s="5">
        <v>161.0</v>
      </c>
    </row>
    <row r="162" ht="15.75" customHeight="1">
      <c r="A162" s="5" t="s">
        <v>673</v>
      </c>
      <c r="B162" s="5" t="s">
        <v>674</v>
      </c>
      <c r="C162" s="5" t="s">
        <v>675</v>
      </c>
      <c r="D162" s="5"/>
      <c r="E162" s="5"/>
      <c r="F162" s="5" t="s">
        <v>35</v>
      </c>
      <c r="G162" s="5" t="s">
        <v>36</v>
      </c>
      <c r="H162" s="5" t="s">
        <v>37</v>
      </c>
      <c r="I162" s="5" t="s">
        <v>38</v>
      </c>
      <c r="J162" s="5" t="s">
        <v>676</v>
      </c>
      <c r="K162" s="5" t="s">
        <v>7</v>
      </c>
      <c r="L162" s="5"/>
      <c r="M162" s="5">
        <v>290.0</v>
      </c>
      <c r="N162" s="5">
        <v>50.0</v>
      </c>
      <c r="O162" s="5">
        <v>5.0</v>
      </c>
      <c r="P162" s="5">
        <v>12.0</v>
      </c>
      <c r="Q162" s="5">
        <v>45.0</v>
      </c>
      <c r="R162" s="5">
        <v>0.0</v>
      </c>
      <c r="S162" s="5">
        <v>0.0</v>
      </c>
      <c r="T162" s="5">
        <v>7.0</v>
      </c>
      <c r="U162" s="5">
        <v>0.0</v>
      </c>
      <c r="V162" s="5">
        <v>31.0</v>
      </c>
      <c r="W162" s="5"/>
      <c r="X162" s="5">
        <v>162.0</v>
      </c>
    </row>
    <row r="163" ht="15.75" customHeight="1">
      <c r="A163" s="5" t="s">
        <v>677</v>
      </c>
      <c r="B163" s="5" t="s">
        <v>678</v>
      </c>
      <c r="C163" s="5" t="s">
        <v>679</v>
      </c>
      <c r="D163" s="5"/>
      <c r="E163" s="5"/>
      <c r="F163" s="5" t="s">
        <v>35</v>
      </c>
      <c r="G163" s="5" t="s">
        <v>36</v>
      </c>
      <c r="H163" s="5" t="s">
        <v>305</v>
      </c>
      <c r="I163" s="5" t="s">
        <v>306</v>
      </c>
      <c r="J163" s="5" t="s">
        <v>680</v>
      </c>
      <c r="K163" s="5" t="s">
        <v>5</v>
      </c>
      <c r="L163" s="5"/>
      <c r="M163" s="5">
        <v>340.0</v>
      </c>
      <c r="N163" s="5">
        <v>30.0</v>
      </c>
      <c r="O163" s="5">
        <v>0.0</v>
      </c>
      <c r="P163" s="5">
        <v>9.0</v>
      </c>
      <c r="Q163" s="5">
        <v>8.0</v>
      </c>
      <c r="R163" s="5">
        <v>0.0</v>
      </c>
      <c r="S163" s="5">
        <v>19.0</v>
      </c>
      <c r="T163" s="5">
        <v>10.0</v>
      </c>
      <c r="U163" s="5">
        <v>0.0</v>
      </c>
      <c r="V163" s="5">
        <v>12.0</v>
      </c>
      <c r="W163" s="5"/>
      <c r="X163" s="5">
        <v>163.0</v>
      </c>
    </row>
    <row r="164" ht="15.75" customHeight="1">
      <c r="A164" s="5" t="s">
        <v>681</v>
      </c>
      <c r="B164" s="5" t="s">
        <v>682</v>
      </c>
      <c r="C164" s="5" t="s">
        <v>679</v>
      </c>
      <c r="D164" s="5"/>
      <c r="E164" s="5"/>
      <c r="F164" s="5" t="s">
        <v>35</v>
      </c>
      <c r="G164" s="5" t="s">
        <v>36</v>
      </c>
      <c r="H164" s="5" t="s">
        <v>305</v>
      </c>
      <c r="I164" s="5" t="s">
        <v>311</v>
      </c>
      <c r="J164" s="5" t="s">
        <v>423</v>
      </c>
      <c r="K164" s="5" t="s">
        <v>7</v>
      </c>
      <c r="L164" s="5"/>
      <c r="M164" s="5">
        <v>300.0</v>
      </c>
      <c r="N164" s="5">
        <v>58.0</v>
      </c>
      <c r="O164" s="5">
        <v>1.0</v>
      </c>
      <c r="P164" s="5">
        <v>6.0</v>
      </c>
      <c r="Q164" s="5">
        <v>6.0</v>
      </c>
      <c r="R164" s="5">
        <v>0.0</v>
      </c>
      <c r="S164" s="5">
        <v>0.0</v>
      </c>
      <c r="T164" s="5">
        <v>18.0</v>
      </c>
      <c r="U164" s="5">
        <v>0.0</v>
      </c>
      <c r="V164" s="5">
        <v>11.0</v>
      </c>
      <c r="W164" s="5"/>
      <c r="X164" s="5">
        <v>164.0</v>
      </c>
    </row>
    <row r="165" ht="15.75" customHeight="1">
      <c r="A165" s="5" t="s">
        <v>683</v>
      </c>
      <c r="B165" s="5" t="s">
        <v>684</v>
      </c>
      <c r="C165" s="5" t="s">
        <v>679</v>
      </c>
      <c r="D165" s="5"/>
      <c r="E165" s="5"/>
      <c r="F165" s="5" t="s">
        <v>35</v>
      </c>
      <c r="G165" s="5" t="s">
        <v>36</v>
      </c>
      <c r="H165" s="5" t="s">
        <v>305</v>
      </c>
      <c r="I165" s="5" t="s">
        <v>311</v>
      </c>
      <c r="J165" s="5" t="s">
        <v>552</v>
      </c>
      <c r="K165" s="5" t="s">
        <v>4</v>
      </c>
      <c r="L165" s="5"/>
      <c r="M165" s="5">
        <v>290.0</v>
      </c>
      <c r="N165" s="5">
        <v>35.0</v>
      </c>
      <c r="O165" s="5">
        <v>4.0</v>
      </c>
      <c r="P165" s="5">
        <v>4.0</v>
      </c>
      <c r="Q165" s="5">
        <v>7.0</v>
      </c>
      <c r="R165" s="5">
        <v>0.0</v>
      </c>
      <c r="S165" s="5">
        <v>11.0</v>
      </c>
      <c r="T165" s="5">
        <v>10.0</v>
      </c>
      <c r="U165" s="5">
        <v>0.0</v>
      </c>
      <c r="V165" s="5">
        <v>12.0</v>
      </c>
      <c r="W165" s="5"/>
      <c r="X165" s="5">
        <v>165.0</v>
      </c>
    </row>
    <row r="166" ht="15.75" customHeight="1">
      <c r="A166" s="5" t="s">
        <v>685</v>
      </c>
      <c r="B166" s="5" t="s">
        <v>686</v>
      </c>
      <c r="C166" s="5" t="s">
        <v>679</v>
      </c>
      <c r="D166" s="5"/>
      <c r="E166" s="5"/>
      <c r="F166" s="5" t="s">
        <v>35</v>
      </c>
      <c r="G166" s="5" t="s">
        <v>36</v>
      </c>
      <c r="H166" s="5" t="s">
        <v>320</v>
      </c>
      <c r="I166" s="5" t="s">
        <v>321</v>
      </c>
      <c r="J166" s="5" t="s">
        <v>687</v>
      </c>
      <c r="K166" s="5" t="s">
        <v>7</v>
      </c>
      <c r="L166" s="5"/>
      <c r="M166" s="5">
        <v>350.0</v>
      </c>
      <c r="N166" s="5">
        <v>23.0</v>
      </c>
      <c r="O166" s="5">
        <v>1.0</v>
      </c>
      <c r="P166" s="5">
        <v>6.0</v>
      </c>
      <c r="Q166" s="5">
        <v>3.0</v>
      </c>
      <c r="R166" s="5">
        <v>0.0</v>
      </c>
      <c r="S166" s="5">
        <v>32.0</v>
      </c>
      <c r="T166" s="5">
        <v>4.0</v>
      </c>
      <c r="U166" s="5">
        <v>0.0</v>
      </c>
      <c r="V166" s="5">
        <v>7.0</v>
      </c>
      <c r="W166" s="5"/>
      <c r="X166" s="5">
        <v>166.0</v>
      </c>
    </row>
    <row r="167" ht="15.75" customHeight="1">
      <c r="A167" s="5" t="s">
        <v>688</v>
      </c>
      <c r="B167" s="5" t="s">
        <v>689</v>
      </c>
      <c r="C167" s="5" t="s">
        <v>679</v>
      </c>
      <c r="D167" s="5"/>
      <c r="E167" s="5"/>
      <c r="F167" s="5" t="s">
        <v>35</v>
      </c>
      <c r="G167" s="5" t="s">
        <v>36</v>
      </c>
      <c r="H167" s="5" t="s">
        <v>320</v>
      </c>
      <c r="I167" s="5" t="s">
        <v>325</v>
      </c>
      <c r="J167" s="5" t="s">
        <v>432</v>
      </c>
      <c r="K167" s="5" t="s">
        <v>5</v>
      </c>
      <c r="L167" s="5"/>
      <c r="M167" s="5">
        <v>390.0</v>
      </c>
      <c r="N167" s="5">
        <v>43.0</v>
      </c>
      <c r="O167" s="5">
        <v>0.0</v>
      </c>
      <c r="P167" s="5">
        <v>19.0</v>
      </c>
      <c r="Q167" s="5">
        <v>17.0</v>
      </c>
      <c r="R167" s="5">
        <v>0.0</v>
      </c>
      <c r="S167" s="5">
        <v>45.0</v>
      </c>
      <c r="T167" s="5">
        <v>4.0</v>
      </c>
      <c r="U167" s="5">
        <v>0.0</v>
      </c>
      <c r="V167" s="5">
        <v>8.0</v>
      </c>
      <c r="W167" s="5"/>
      <c r="X167" s="5">
        <v>167.0</v>
      </c>
    </row>
    <row r="168" ht="15.75" customHeight="1">
      <c r="A168" s="5" t="s">
        <v>690</v>
      </c>
      <c r="B168" s="5" t="s">
        <v>691</v>
      </c>
      <c r="C168" s="5" t="s">
        <v>679</v>
      </c>
      <c r="D168" s="5"/>
      <c r="E168" s="5"/>
      <c r="F168" s="5" t="s">
        <v>35</v>
      </c>
      <c r="G168" s="5" t="s">
        <v>36</v>
      </c>
      <c r="H168" s="5" t="s">
        <v>320</v>
      </c>
      <c r="I168" s="5" t="s">
        <v>692</v>
      </c>
      <c r="J168" s="5" t="s">
        <v>435</v>
      </c>
      <c r="K168" s="5" t="s">
        <v>4</v>
      </c>
      <c r="L168" s="5"/>
      <c r="M168" s="5">
        <v>250.0</v>
      </c>
      <c r="N168" s="5">
        <v>17.0</v>
      </c>
      <c r="O168" s="5">
        <v>1.0</v>
      </c>
      <c r="P168" s="5">
        <v>6.0</v>
      </c>
      <c r="Q168" s="5">
        <v>7.0</v>
      </c>
      <c r="R168" s="5">
        <v>0.0</v>
      </c>
      <c r="S168" s="5">
        <v>9.0</v>
      </c>
      <c r="T168" s="5">
        <v>0.0</v>
      </c>
      <c r="U168" s="5">
        <v>0.0</v>
      </c>
      <c r="V168" s="5">
        <v>3.0</v>
      </c>
      <c r="W168" s="5"/>
      <c r="X168" s="5">
        <v>168.0</v>
      </c>
    </row>
    <row r="169" ht="15.75" customHeight="1">
      <c r="A169" s="5" t="s">
        <v>693</v>
      </c>
      <c r="B169" s="5" t="s">
        <v>694</v>
      </c>
      <c r="C169" s="5" t="s">
        <v>679</v>
      </c>
      <c r="D169" s="5"/>
      <c r="E169" s="5"/>
      <c r="F169" s="5" t="s">
        <v>35</v>
      </c>
      <c r="G169" s="5" t="s">
        <v>36</v>
      </c>
      <c r="H169" s="5" t="s">
        <v>62</v>
      </c>
      <c r="I169" s="5" t="s">
        <v>187</v>
      </c>
      <c r="J169" s="5" t="s">
        <v>482</v>
      </c>
      <c r="K169" s="5" t="s">
        <v>7</v>
      </c>
      <c r="L169" s="5"/>
      <c r="M169" s="5">
        <v>300.0</v>
      </c>
      <c r="N169" s="5">
        <v>55.0</v>
      </c>
      <c r="O169" s="5">
        <v>3.0</v>
      </c>
      <c r="P169" s="5">
        <v>9.0</v>
      </c>
      <c r="Q169" s="5">
        <v>21.0</v>
      </c>
      <c r="R169" s="5">
        <v>0.0</v>
      </c>
      <c r="S169" s="5">
        <v>3.0</v>
      </c>
      <c r="T169" s="5">
        <v>7.0</v>
      </c>
      <c r="U169" s="5">
        <v>0.0</v>
      </c>
      <c r="V169" s="5">
        <v>16.0</v>
      </c>
      <c r="W169" s="5"/>
      <c r="X169" s="5">
        <v>169.0</v>
      </c>
    </row>
    <row r="170" ht="15.75" customHeight="1">
      <c r="A170" s="5" t="s">
        <v>695</v>
      </c>
      <c r="B170" s="5" t="s">
        <v>696</v>
      </c>
      <c r="C170" s="5" t="s">
        <v>679</v>
      </c>
      <c r="D170" s="5"/>
      <c r="E170" s="5"/>
      <c r="F170" s="5" t="s">
        <v>35</v>
      </c>
      <c r="G170" s="5" t="s">
        <v>36</v>
      </c>
      <c r="H170" s="5" t="s">
        <v>62</v>
      </c>
      <c r="I170" s="5" t="s">
        <v>183</v>
      </c>
      <c r="J170" s="5" t="s">
        <v>697</v>
      </c>
      <c r="K170" s="5" t="s">
        <v>5</v>
      </c>
      <c r="L170" s="5"/>
      <c r="M170" s="5">
        <v>250.0</v>
      </c>
      <c r="N170" s="5">
        <v>22.0</v>
      </c>
      <c r="O170" s="5">
        <v>2.0</v>
      </c>
      <c r="P170" s="5">
        <v>8.0</v>
      </c>
      <c r="Q170" s="5">
        <v>9.0</v>
      </c>
      <c r="R170" s="5">
        <v>0.0</v>
      </c>
      <c r="S170" s="5">
        <v>33.0</v>
      </c>
      <c r="T170" s="5">
        <v>29.0</v>
      </c>
      <c r="U170" s="5">
        <v>0.0</v>
      </c>
      <c r="V170" s="5">
        <v>4.0</v>
      </c>
      <c r="W170" s="5"/>
      <c r="X170" s="5">
        <v>170.0</v>
      </c>
    </row>
    <row r="171" ht="15.75" customHeight="1">
      <c r="A171" s="5" t="s">
        <v>698</v>
      </c>
      <c r="B171" s="5" t="s">
        <v>699</v>
      </c>
      <c r="C171" s="5" t="s">
        <v>679</v>
      </c>
      <c r="D171" s="5"/>
      <c r="E171" s="5"/>
      <c r="F171" s="5" t="s">
        <v>35</v>
      </c>
      <c r="G171" s="5" t="s">
        <v>36</v>
      </c>
      <c r="H171" s="5" t="s">
        <v>62</v>
      </c>
      <c r="I171" s="5" t="s">
        <v>405</v>
      </c>
      <c r="J171" s="5" t="s">
        <v>401</v>
      </c>
      <c r="K171" s="5" t="s">
        <v>4</v>
      </c>
      <c r="L171" s="5"/>
      <c r="M171" s="5">
        <v>310.0</v>
      </c>
      <c r="N171" s="5">
        <v>26.0</v>
      </c>
      <c r="O171" s="5">
        <v>2.0</v>
      </c>
      <c r="P171" s="5">
        <v>4.0</v>
      </c>
      <c r="Q171" s="5">
        <v>6.0</v>
      </c>
      <c r="R171" s="5">
        <v>0.0</v>
      </c>
      <c r="S171" s="5">
        <v>30.0</v>
      </c>
      <c r="T171" s="5">
        <v>19.0</v>
      </c>
      <c r="U171" s="5">
        <v>0.0</v>
      </c>
      <c r="V171" s="5">
        <v>0.0</v>
      </c>
      <c r="W171" s="5"/>
      <c r="X171" s="5">
        <v>171.0</v>
      </c>
    </row>
    <row r="172" ht="15.75" customHeight="1">
      <c r="A172" s="5" t="s">
        <v>700</v>
      </c>
      <c r="B172" s="5" t="s">
        <v>701</v>
      </c>
      <c r="C172" s="5" t="s">
        <v>679</v>
      </c>
      <c r="D172" s="5"/>
      <c r="E172" s="5"/>
      <c r="F172" s="5" t="s">
        <v>35</v>
      </c>
      <c r="G172" s="5" t="s">
        <v>36</v>
      </c>
      <c r="H172" s="5" t="s">
        <v>165</v>
      </c>
      <c r="I172" s="5" t="s">
        <v>405</v>
      </c>
      <c r="J172" s="5" t="s">
        <v>406</v>
      </c>
      <c r="K172" s="5" t="s">
        <v>4</v>
      </c>
      <c r="L172" s="5"/>
      <c r="M172" s="5">
        <v>250.0</v>
      </c>
      <c r="N172" s="5">
        <v>25.0</v>
      </c>
      <c r="O172" s="5">
        <v>1.0</v>
      </c>
      <c r="P172" s="5">
        <v>2.0</v>
      </c>
      <c r="Q172" s="5">
        <v>4.0</v>
      </c>
      <c r="R172" s="5">
        <v>0.0</v>
      </c>
      <c r="S172" s="5">
        <v>10.0</v>
      </c>
      <c r="T172" s="5">
        <v>0.0</v>
      </c>
      <c r="U172" s="5">
        <v>0.0</v>
      </c>
      <c r="V172" s="5">
        <v>0.0</v>
      </c>
      <c r="W172" s="5"/>
      <c r="X172" s="5">
        <v>172.0</v>
      </c>
    </row>
    <row r="173" ht="15.75" customHeight="1">
      <c r="A173" s="5" t="s">
        <v>702</v>
      </c>
      <c r="B173" s="5" t="s">
        <v>703</v>
      </c>
      <c r="C173" s="5" t="s">
        <v>679</v>
      </c>
      <c r="D173" s="5"/>
      <c r="E173" s="5"/>
      <c r="F173" s="5" t="s">
        <v>35</v>
      </c>
      <c r="G173" s="5" t="s">
        <v>36</v>
      </c>
      <c r="H173" s="5" t="s">
        <v>165</v>
      </c>
      <c r="I173" s="5" t="s">
        <v>165</v>
      </c>
      <c r="J173" s="5" t="s">
        <v>411</v>
      </c>
      <c r="K173" s="5" t="s">
        <v>7</v>
      </c>
      <c r="L173" s="5"/>
      <c r="M173" s="5">
        <v>250.0</v>
      </c>
      <c r="N173" s="5">
        <v>33.0</v>
      </c>
      <c r="O173" s="5">
        <v>1.0</v>
      </c>
      <c r="P173" s="5">
        <v>1.0</v>
      </c>
      <c r="Q173" s="5">
        <v>5.0</v>
      </c>
      <c r="R173" s="5">
        <v>0.0</v>
      </c>
      <c r="S173" s="5">
        <v>0.0</v>
      </c>
      <c r="T173" s="5">
        <v>8.0</v>
      </c>
      <c r="U173" s="5">
        <v>0.0</v>
      </c>
      <c r="V173" s="5">
        <v>7.0</v>
      </c>
      <c r="W173" s="5"/>
      <c r="X173" s="5">
        <v>173.0</v>
      </c>
    </row>
    <row r="174" ht="15.75" customHeight="1">
      <c r="A174" s="5" t="s">
        <v>704</v>
      </c>
      <c r="B174" s="5" t="s">
        <v>705</v>
      </c>
      <c r="C174" s="5" t="s">
        <v>679</v>
      </c>
      <c r="D174" s="5"/>
      <c r="E174" s="5"/>
      <c r="F174" s="5" t="s">
        <v>35</v>
      </c>
      <c r="G174" s="5" t="s">
        <v>36</v>
      </c>
      <c r="H174" s="5" t="s">
        <v>165</v>
      </c>
      <c r="I174" s="5" t="s">
        <v>166</v>
      </c>
      <c r="J174" s="5" t="s">
        <v>415</v>
      </c>
      <c r="K174" s="5" t="s">
        <v>5</v>
      </c>
      <c r="L174" s="5"/>
      <c r="M174" s="5">
        <v>450.0</v>
      </c>
      <c r="N174" s="5">
        <v>29.0</v>
      </c>
      <c r="O174" s="5">
        <v>0.0</v>
      </c>
      <c r="P174" s="5">
        <v>4.0</v>
      </c>
      <c r="Q174" s="5">
        <v>6.0</v>
      </c>
      <c r="R174" s="5">
        <v>0.0</v>
      </c>
      <c r="S174" s="5">
        <v>31.0</v>
      </c>
      <c r="T174" s="5">
        <v>12.0</v>
      </c>
      <c r="U174" s="5">
        <v>0.0</v>
      </c>
      <c r="V174" s="5">
        <v>12.0</v>
      </c>
      <c r="W174" s="5"/>
      <c r="X174" s="5">
        <v>174.0</v>
      </c>
    </row>
    <row r="175" ht="15.75" customHeight="1">
      <c r="A175" s="5" t="s">
        <v>706</v>
      </c>
      <c r="B175" s="5" t="s">
        <v>707</v>
      </c>
      <c r="C175" s="5" t="s">
        <v>675</v>
      </c>
      <c r="D175" s="5"/>
      <c r="E175" s="5"/>
      <c r="F175" s="5" t="s">
        <v>35</v>
      </c>
      <c r="G175" s="5" t="s">
        <v>36</v>
      </c>
      <c r="H175" s="5" t="s">
        <v>37</v>
      </c>
      <c r="I175" s="5" t="s">
        <v>708</v>
      </c>
      <c r="J175" s="5" t="s">
        <v>709</v>
      </c>
      <c r="K175" s="5" t="s">
        <v>5</v>
      </c>
      <c r="L175" s="5"/>
      <c r="M175" s="5">
        <v>430.0</v>
      </c>
      <c r="N175" s="5">
        <v>37.0</v>
      </c>
      <c r="O175" s="5">
        <v>0.0</v>
      </c>
      <c r="P175" s="5">
        <v>5.0</v>
      </c>
      <c r="Q175" s="5">
        <v>4.0</v>
      </c>
      <c r="R175" s="5">
        <v>0.0</v>
      </c>
      <c r="S175" s="5">
        <v>72.0</v>
      </c>
      <c r="T175" s="5">
        <v>15.0</v>
      </c>
      <c r="U175" s="5">
        <v>0.0</v>
      </c>
      <c r="V175" s="5">
        <v>12.0</v>
      </c>
      <c r="W175" s="5"/>
      <c r="X175" s="5">
        <v>175.0</v>
      </c>
    </row>
    <row r="176" ht="15.75" customHeight="1">
      <c r="A176" s="5" t="s">
        <v>710</v>
      </c>
      <c r="B176" s="5" t="s">
        <v>711</v>
      </c>
      <c r="C176" s="5" t="s">
        <v>675</v>
      </c>
      <c r="D176" s="5"/>
      <c r="E176" s="5"/>
      <c r="F176" s="5" t="s">
        <v>35</v>
      </c>
      <c r="G176" s="5" t="s">
        <v>36</v>
      </c>
      <c r="H176" s="5" t="s">
        <v>212</v>
      </c>
      <c r="I176" s="5" t="s">
        <v>499</v>
      </c>
      <c r="J176" s="5" t="s">
        <v>712</v>
      </c>
      <c r="K176" s="5" t="s">
        <v>4</v>
      </c>
      <c r="L176" s="5"/>
      <c r="M176" s="5">
        <v>350.0</v>
      </c>
      <c r="N176" s="5">
        <v>24.0</v>
      </c>
      <c r="O176" s="5">
        <v>1.0</v>
      </c>
      <c r="P176" s="5">
        <v>7.0</v>
      </c>
      <c r="Q176" s="5">
        <v>18.0</v>
      </c>
      <c r="R176" s="5">
        <v>0.0</v>
      </c>
      <c r="S176" s="5">
        <v>6.0</v>
      </c>
      <c r="T176" s="5">
        <v>21.0</v>
      </c>
      <c r="U176" s="5">
        <v>0.0</v>
      </c>
      <c r="V176" s="5">
        <v>25.0</v>
      </c>
      <c r="W176" s="5"/>
      <c r="X176" s="5">
        <v>176.0</v>
      </c>
    </row>
    <row r="177" ht="15.75" customHeight="1">
      <c r="A177" s="5" t="s">
        <v>713</v>
      </c>
      <c r="B177" s="5" t="s">
        <v>714</v>
      </c>
      <c r="C177" s="5" t="s">
        <v>675</v>
      </c>
      <c r="D177" s="5"/>
      <c r="E177" s="5"/>
      <c r="F177" s="5" t="s">
        <v>35</v>
      </c>
      <c r="G177" s="5" t="s">
        <v>36</v>
      </c>
      <c r="H177" s="5" t="s">
        <v>212</v>
      </c>
      <c r="I177" s="5" t="s">
        <v>218</v>
      </c>
      <c r="J177" s="5" t="s">
        <v>715</v>
      </c>
      <c r="K177" s="5" t="s">
        <v>5</v>
      </c>
      <c r="L177" s="5"/>
      <c r="M177" s="5">
        <v>450.0</v>
      </c>
      <c r="N177" s="5">
        <v>39.0</v>
      </c>
      <c r="O177" s="5">
        <v>2.0</v>
      </c>
      <c r="P177" s="5">
        <v>5.0</v>
      </c>
      <c r="Q177" s="5">
        <v>11.0</v>
      </c>
      <c r="R177" s="5">
        <v>0.0</v>
      </c>
      <c r="S177" s="5">
        <v>62.0</v>
      </c>
      <c r="T177" s="5">
        <v>9.0</v>
      </c>
      <c r="U177" s="5">
        <v>0.0</v>
      </c>
      <c r="V177" s="5">
        <v>15.0</v>
      </c>
      <c r="W177" s="5"/>
      <c r="X177" s="5">
        <v>177.0</v>
      </c>
    </row>
    <row r="178" ht="15.75" customHeight="1">
      <c r="A178" s="5" t="s">
        <v>716</v>
      </c>
      <c r="B178" s="5" t="s">
        <v>717</v>
      </c>
      <c r="C178" s="5" t="s">
        <v>675</v>
      </c>
      <c r="D178" s="5"/>
      <c r="E178" s="5"/>
      <c r="F178" s="5" t="s">
        <v>35</v>
      </c>
      <c r="G178" s="5" t="s">
        <v>36</v>
      </c>
      <c r="H178" s="5" t="s">
        <v>212</v>
      </c>
      <c r="I178" s="5" t="s">
        <v>223</v>
      </c>
      <c r="J178" s="5" t="s">
        <v>718</v>
      </c>
      <c r="K178" s="5" t="s">
        <v>7</v>
      </c>
      <c r="L178" s="5"/>
      <c r="M178" s="5">
        <v>260.0</v>
      </c>
      <c r="N178" s="5">
        <v>52.0</v>
      </c>
      <c r="O178" s="5">
        <v>4.0</v>
      </c>
      <c r="P178" s="5">
        <v>8.0</v>
      </c>
      <c r="Q178" s="5">
        <v>23.0</v>
      </c>
      <c r="R178" s="5">
        <v>0.0</v>
      </c>
      <c r="S178" s="5">
        <v>0.0</v>
      </c>
      <c r="T178" s="5">
        <v>9.0</v>
      </c>
      <c r="U178" s="5">
        <v>0.0</v>
      </c>
      <c r="V178" s="5">
        <v>13.0</v>
      </c>
      <c r="W178" s="5"/>
      <c r="X178" s="5">
        <v>178.0</v>
      </c>
    </row>
    <row r="179" ht="15.75" customHeight="1">
      <c r="A179" s="5" t="s">
        <v>719</v>
      </c>
      <c r="B179" s="5" t="s">
        <v>720</v>
      </c>
      <c r="C179" s="5" t="s">
        <v>675</v>
      </c>
      <c r="D179" s="5"/>
      <c r="E179" s="5"/>
      <c r="F179" s="5" t="s">
        <v>35</v>
      </c>
      <c r="G179" s="5" t="s">
        <v>36</v>
      </c>
      <c r="H179" s="5" t="s">
        <v>37</v>
      </c>
      <c r="I179" s="5" t="s">
        <v>38</v>
      </c>
      <c r="J179" s="5" t="s">
        <v>721</v>
      </c>
      <c r="K179" s="5" t="s">
        <v>4</v>
      </c>
      <c r="L179" s="5"/>
      <c r="M179" s="5">
        <v>280.0</v>
      </c>
      <c r="N179" s="5">
        <v>30.0</v>
      </c>
      <c r="O179" s="5">
        <v>1.0</v>
      </c>
      <c r="P179" s="5">
        <v>8.0</v>
      </c>
      <c r="Q179" s="5">
        <v>7.0</v>
      </c>
      <c r="R179" s="5">
        <v>0.0</v>
      </c>
      <c r="S179" s="5">
        <v>8.0</v>
      </c>
      <c r="T179" s="5">
        <v>10.0</v>
      </c>
      <c r="U179" s="5">
        <v>0.0</v>
      </c>
      <c r="V179" s="5">
        <v>16.0</v>
      </c>
      <c r="W179" s="5"/>
      <c r="X179" s="5">
        <v>179.0</v>
      </c>
    </row>
    <row r="180" ht="15.75" customHeight="1">
      <c r="A180" s="5" t="s">
        <v>722</v>
      </c>
      <c r="B180" s="5" t="s">
        <v>723</v>
      </c>
      <c r="C180" s="5" t="s">
        <v>675</v>
      </c>
      <c r="D180" s="5"/>
      <c r="E180" s="5"/>
      <c r="F180" s="5" t="s">
        <v>35</v>
      </c>
      <c r="G180" s="5" t="s">
        <v>36</v>
      </c>
      <c r="H180" s="5" t="s">
        <v>83</v>
      </c>
      <c r="I180" s="5" t="s">
        <v>724</v>
      </c>
      <c r="J180" s="5" t="s">
        <v>725</v>
      </c>
      <c r="K180" s="5" t="s">
        <v>5</v>
      </c>
      <c r="L180" s="5"/>
      <c r="M180" s="5">
        <v>380.0</v>
      </c>
      <c r="N180" s="5">
        <v>23.0</v>
      </c>
      <c r="O180" s="5">
        <v>0.0</v>
      </c>
      <c r="P180" s="5">
        <v>2.0</v>
      </c>
      <c r="Q180" s="5">
        <v>3.0</v>
      </c>
      <c r="R180" s="5">
        <v>0.0</v>
      </c>
      <c r="S180" s="5">
        <v>49.0</v>
      </c>
      <c r="T180" s="5">
        <v>29.0</v>
      </c>
      <c r="U180" s="5">
        <v>0.0</v>
      </c>
      <c r="V180" s="5">
        <v>3.0</v>
      </c>
      <c r="W180" s="5"/>
      <c r="X180" s="5">
        <v>180.0</v>
      </c>
    </row>
    <row r="181" ht="15.75" customHeight="1">
      <c r="A181" s="5" t="s">
        <v>726</v>
      </c>
      <c r="B181" s="5" t="s">
        <v>727</v>
      </c>
      <c r="C181" s="5" t="s">
        <v>675</v>
      </c>
      <c r="D181" s="5"/>
      <c r="E181" s="5"/>
      <c r="F181" s="5" t="s">
        <v>35</v>
      </c>
      <c r="G181" s="5" t="s">
        <v>36</v>
      </c>
      <c r="H181" s="5" t="s">
        <v>83</v>
      </c>
      <c r="I181" s="5" t="s">
        <v>728</v>
      </c>
      <c r="J181" s="5" t="s">
        <v>729</v>
      </c>
      <c r="K181" s="5" t="s">
        <v>4</v>
      </c>
      <c r="L181" s="5"/>
      <c r="M181" s="5">
        <v>300.0</v>
      </c>
      <c r="N181" s="5">
        <v>53.0</v>
      </c>
      <c r="O181" s="5">
        <v>4.0</v>
      </c>
      <c r="P181" s="5">
        <v>11.0</v>
      </c>
      <c r="Q181" s="5">
        <v>6.0</v>
      </c>
      <c r="R181" s="5">
        <v>0.0</v>
      </c>
      <c r="S181" s="5">
        <v>0.0</v>
      </c>
      <c r="T181" s="5">
        <v>4.0</v>
      </c>
      <c r="U181" s="5">
        <v>0.0</v>
      </c>
      <c r="V181" s="5">
        <v>13.0</v>
      </c>
      <c r="W181" s="5"/>
      <c r="X181" s="5">
        <v>181.0</v>
      </c>
    </row>
    <row r="182" ht="15.75" customHeight="1">
      <c r="A182" s="5" t="s">
        <v>730</v>
      </c>
      <c r="B182" s="5" t="s">
        <v>731</v>
      </c>
      <c r="C182" s="5" t="s">
        <v>675</v>
      </c>
      <c r="D182" s="5"/>
      <c r="E182" s="5"/>
      <c r="F182" s="5" t="s">
        <v>35</v>
      </c>
      <c r="G182" s="5" t="s">
        <v>36</v>
      </c>
      <c r="H182" s="5" t="s">
        <v>83</v>
      </c>
      <c r="I182" s="5" t="s">
        <v>83</v>
      </c>
      <c r="J182" s="5" t="s">
        <v>732</v>
      </c>
      <c r="K182" s="5" t="s">
        <v>7</v>
      </c>
      <c r="L182" s="5"/>
      <c r="M182" s="5">
        <v>260.0</v>
      </c>
      <c r="N182" s="5">
        <v>32.0</v>
      </c>
      <c r="O182" s="5">
        <v>1.0</v>
      </c>
      <c r="P182" s="5">
        <v>14.0</v>
      </c>
      <c r="Q182" s="5">
        <v>27.0</v>
      </c>
      <c r="R182" s="5">
        <v>0.0</v>
      </c>
      <c r="S182" s="5">
        <v>5.0</v>
      </c>
      <c r="T182" s="5">
        <v>20.0</v>
      </c>
      <c r="U182" s="5">
        <v>0.0</v>
      </c>
      <c r="V182" s="5">
        <v>16.0</v>
      </c>
      <c r="W182" s="5" t="s">
        <v>733</v>
      </c>
      <c r="X182" s="5">
        <v>182.0</v>
      </c>
    </row>
    <row r="183" ht="15.75" customHeight="1">
      <c r="A183" s="5" t="s">
        <v>734</v>
      </c>
      <c r="B183" s="5" t="s">
        <v>735</v>
      </c>
      <c r="C183" s="5" t="s">
        <v>736</v>
      </c>
      <c r="D183" s="5"/>
      <c r="E183" s="5"/>
      <c r="F183" s="5" t="s">
        <v>35</v>
      </c>
      <c r="G183" s="5" t="s">
        <v>36</v>
      </c>
      <c r="H183" s="5" t="s">
        <v>305</v>
      </c>
      <c r="I183" s="5" t="s">
        <v>306</v>
      </c>
      <c r="J183" s="5" t="s">
        <v>420</v>
      </c>
      <c r="K183" s="5" t="s">
        <v>5</v>
      </c>
      <c r="L183" s="5"/>
      <c r="M183" s="5">
        <v>350.0</v>
      </c>
      <c r="N183" s="5">
        <v>50.0</v>
      </c>
      <c r="O183" s="5">
        <v>1.0</v>
      </c>
      <c r="P183" s="5">
        <v>5.0</v>
      </c>
      <c r="Q183" s="5">
        <v>9.0</v>
      </c>
      <c r="R183" s="5">
        <v>0.0</v>
      </c>
      <c r="S183" s="5">
        <v>60.0</v>
      </c>
      <c r="T183" s="5">
        <v>21.0</v>
      </c>
      <c r="U183" s="5">
        <v>0.0</v>
      </c>
      <c r="V183" s="5">
        <v>28.0</v>
      </c>
      <c r="W183" s="5"/>
      <c r="X183" s="5">
        <v>188.0</v>
      </c>
    </row>
    <row r="184" ht="15.75" customHeight="1">
      <c r="A184" s="5" t="s">
        <v>737</v>
      </c>
      <c r="B184" s="5" t="s">
        <v>738</v>
      </c>
      <c r="C184" s="5" t="s">
        <v>736</v>
      </c>
      <c r="D184" s="5"/>
      <c r="E184" s="5"/>
      <c r="F184" s="5" t="s">
        <v>35</v>
      </c>
      <c r="G184" s="5" t="s">
        <v>36</v>
      </c>
      <c r="H184" s="5" t="s">
        <v>305</v>
      </c>
      <c r="I184" s="5" t="s">
        <v>311</v>
      </c>
      <c r="J184" s="5" t="s">
        <v>423</v>
      </c>
      <c r="K184" s="5" t="s">
        <v>7</v>
      </c>
      <c r="L184" s="5"/>
      <c r="M184" s="5">
        <v>330.0</v>
      </c>
      <c r="N184" s="5">
        <v>55.0</v>
      </c>
      <c r="O184" s="5">
        <v>5.0</v>
      </c>
      <c r="P184" s="5">
        <v>6.0</v>
      </c>
      <c r="Q184" s="5">
        <v>9.0</v>
      </c>
      <c r="R184" s="5">
        <v>0.0</v>
      </c>
      <c r="S184" s="5">
        <v>0.0</v>
      </c>
      <c r="T184" s="5">
        <v>16.0</v>
      </c>
      <c r="U184" s="5">
        <v>0.0</v>
      </c>
      <c r="V184" s="5">
        <v>10.0</v>
      </c>
      <c r="W184" s="5"/>
      <c r="X184" s="5">
        <v>189.0</v>
      </c>
    </row>
    <row r="185" ht="15.75" customHeight="1">
      <c r="A185" s="5" t="s">
        <v>739</v>
      </c>
      <c r="B185" s="5" t="s">
        <v>740</v>
      </c>
      <c r="C185" s="5" t="s">
        <v>736</v>
      </c>
      <c r="D185" s="5"/>
      <c r="E185" s="5"/>
      <c r="F185" s="5" t="s">
        <v>35</v>
      </c>
      <c r="G185" s="5" t="s">
        <v>36</v>
      </c>
      <c r="H185" s="5" t="s">
        <v>305</v>
      </c>
      <c r="I185" s="5" t="s">
        <v>311</v>
      </c>
      <c r="J185" s="5" t="s">
        <v>552</v>
      </c>
      <c r="K185" s="5" t="s">
        <v>4</v>
      </c>
      <c r="L185" s="5"/>
      <c r="M185" s="5">
        <v>260.0</v>
      </c>
      <c r="N185" s="5">
        <v>37.0</v>
      </c>
      <c r="O185" s="5">
        <v>5.0</v>
      </c>
      <c r="P185" s="5">
        <v>5.0</v>
      </c>
      <c r="Q185" s="5">
        <v>9.0</v>
      </c>
      <c r="R185" s="5">
        <v>0.0</v>
      </c>
      <c r="S185" s="5">
        <v>6.0</v>
      </c>
      <c r="T185" s="5">
        <v>21.0</v>
      </c>
      <c r="U185" s="5">
        <v>0.0</v>
      </c>
      <c r="V185" s="5">
        <v>23.0</v>
      </c>
      <c r="W185" s="5"/>
      <c r="X185" s="5">
        <v>190.0</v>
      </c>
    </row>
    <row r="186" ht="15.75" customHeight="1">
      <c r="A186" s="5" t="s">
        <v>741</v>
      </c>
      <c r="B186" s="5" t="s">
        <v>742</v>
      </c>
      <c r="C186" s="5" t="s">
        <v>736</v>
      </c>
      <c r="D186" s="5"/>
      <c r="E186" s="5"/>
      <c r="F186" s="5" t="s">
        <v>35</v>
      </c>
      <c r="G186" s="5" t="s">
        <v>36</v>
      </c>
      <c r="H186" s="5" t="s">
        <v>320</v>
      </c>
      <c r="I186" s="5" t="s">
        <v>321</v>
      </c>
      <c r="J186" s="5" t="s">
        <v>743</v>
      </c>
      <c r="K186" s="5" t="s">
        <v>7</v>
      </c>
      <c r="L186" s="5"/>
      <c r="M186" s="5">
        <v>230.0</v>
      </c>
      <c r="N186" s="5">
        <v>14.0</v>
      </c>
      <c r="O186" s="5">
        <v>0.0</v>
      </c>
      <c r="P186" s="5">
        <v>6.0</v>
      </c>
      <c r="Q186" s="5">
        <v>4.0</v>
      </c>
      <c r="R186" s="5">
        <v>0.0</v>
      </c>
      <c r="S186" s="5">
        <v>5.0</v>
      </c>
      <c r="T186" s="5">
        <v>0.0</v>
      </c>
      <c r="U186" s="5">
        <v>0.0</v>
      </c>
      <c r="V186" s="5">
        <v>6.0</v>
      </c>
      <c r="W186" s="5"/>
      <c r="X186" s="5">
        <v>191.0</v>
      </c>
    </row>
    <row r="187" ht="15.75" customHeight="1">
      <c r="A187" s="5" t="s">
        <v>744</v>
      </c>
      <c r="B187" s="5" t="s">
        <v>745</v>
      </c>
      <c r="C187" s="5" t="s">
        <v>736</v>
      </c>
      <c r="D187" s="5"/>
      <c r="E187" s="5"/>
      <c r="F187" s="5" t="s">
        <v>35</v>
      </c>
      <c r="G187" s="5" t="s">
        <v>36</v>
      </c>
      <c r="H187" s="5" t="s">
        <v>320</v>
      </c>
      <c r="I187" s="5" t="s">
        <v>325</v>
      </c>
      <c r="J187" s="5" t="s">
        <v>432</v>
      </c>
      <c r="K187" s="5" t="s">
        <v>5</v>
      </c>
      <c r="L187" s="5"/>
      <c r="M187" s="5">
        <v>380.0</v>
      </c>
      <c r="N187" s="5">
        <v>48.0</v>
      </c>
      <c r="O187" s="5">
        <v>2.0</v>
      </c>
      <c r="P187" s="5">
        <v>14.0</v>
      </c>
      <c r="Q187" s="5">
        <v>13.0</v>
      </c>
      <c r="R187" s="5">
        <v>0.0</v>
      </c>
      <c r="S187" s="5">
        <v>6.0</v>
      </c>
      <c r="T187" s="5">
        <v>14.0</v>
      </c>
      <c r="U187" s="5">
        <v>0.0</v>
      </c>
      <c r="V187" s="5">
        <v>12.0</v>
      </c>
      <c r="W187" s="5"/>
      <c r="X187" s="5">
        <v>192.0</v>
      </c>
    </row>
    <row r="188" ht="15.75" customHeight="1">
      <c r="A188" s="5" t="s">
        <v>746</v>
      </c>
      <c r="B188" s="5" t="s">
        <v>747</v>
      </c>
      <c r="C188" s="5" t="s">
        <v>736</v>
      </c>
      <c r="D188" s="5"/>
      <c r="E188" s="5"/>
      <c r="F188" s="5" t="s">
        <v>35</v>
      </c>
      <c r="G188" s="5" t="s">
        <v>36</v>
      </c>
      <c r="H188" s="5" t="s">
        <v>320</v>
      </c>
      <c r="I188" s="5" t="s">
        <v>320</v>
      </c>
      <c r="J188" s="5" t="s">
        <v>561</v>
      </c>
      <c r="K188" s="5" t="s">
        <v>4</v>
      </c>
      <c r="L188" s="5"/>
      <c r="M188" s="5">
        <v>210.0</v>
      </c>
      <c r="N188" s="5">
        <v>15.0</v>
      </c>
      <c r="O188" s="5">
        <v>4.0</v>
      </c>
      <c r="P188" s="5">
        <v>7.0</v>
      </c>
      <c r="Q188" s="5">
        <v>3.0</v>
      </c>
      <c r="R188" s="5">
        <v>0.0</v>
      </c>
      <c r="S188" s="5">
        <v>6.0</v>
      </c>
      <c r="T188" s="5">
        <v>4.0</v>
      </c>
      <c r="U188" s="5">
        <v>0.0</v>
      </c>
      <c r="V188" s="5">
        <v>6.0</v>
      </c>
      <c r="W188" s="5"/>
      <c r="X188" s="5">
        <v>193.0</v>
      </c>
    </row>
    <row r="189" ht="15.75" customHeight="1">
      <c r="A189" s="5" t="s">
        <v>748</v>
      </c>
      <c r="B189" s="5" t="s">
        <v>749</v>
      </c>
      <c r="C189" s="5" t="s">
        <v>750</v>
      </c>
      <c r="D189" s="5" t="s">
        <v>50</v>
      </c>
      <c r="E189" s="5" t="s">
        <v>51</v>
      </c>
      <c r="F189" s="5" t="s">
        <v>751</v>
      </c>
      <c r="G189" s="5" t="s">
        <v>53</v>
      </c>
      <c r="H189" s="5" t="s">
        <v>341</v>
      </c>
      <c r="I189" s="5" t="s">
        <v>752</v>
      </c>
      <c r="J189" s="5" t="s">
        <v>753</v>
      </c>
      <c r="K189" s="5" t="s">
        <v>7</v>
      </c>
      <c r="L189" s="5"/>
      <c r="M189" s="5">
        <v>125.0</v>
      </c>
      <c r="N189" s="5">
        <v>22.0</v>
      </c>
      <c r="O189" s="5">
        <v>8.0</v>
      </c>
      <c r="P189" s="5">
        <v>1.0</v>
      </c>
      <c r="Q189" s="5">
        <v>0.0</v>
      </c>
      <c r="R189" s="5">
        <v>0.0</v>
      </c>
      <c r="S189" s="5">
        <v>16.0</v>
      </c>
      <c r="T189" s="5">
        <v>61.0</v>
      </c>
      <c r="U189" s="5">
        <v>3.0</v>
      </c>
      <c r="V189" s="5">
        <v>0.0</v>
      </c>
      <c r="W189" s="5"/>
      <c r="X189" s="5">
        <v>194.0</v>
      </c>
    </row>
    <row r="190" ht="15.75" customHeight="1">
      <c r="A190" s="5" t="s">
        <v>754</v>
      </c>
      <c r="B190" s="5" t="s">
        <v>755</v>
      </c>
      <c r="C190" s="5" t="s">
        <v>750</v>
      </c>
      <c r="D190" s="5" t="s">
        <v>756</v>
      </c>
      <c r="E190" s="5" t="s">
        <v>51</v>
      </c>
      <c r="F190" s="5" t="s">
        <v>751</v>
      </c>
      <c r="G190" s="5" t="s">
        <v>53</v>
      </c>
      <c r="H190" s="5" t="s">
        <v>341</v>
      </c>
      <c r="I190" s="5"/>
      <c r="J190" s="5" t="s">
        <v>757</v>
      </c>
      <c r="K190" s="5" t="s">
        <v>5</v>
      </c>
      <c r="L190" s="5"/>
      <c r="M190" s="5">
        <v>164.0</v>
      </c>
      <c r="N190" s="5">
        <v>33.0</v>
      </c>
      <c r="O190" s="5">
        <v>24.0</v>
      </c>
      <c r="P190" s="5">
        <v>22.0</v>
      </c>
      <c r="Q190" s="5">
        <v>4.0</v>
      </c>
      <c r="R190" s="5">
        <v>4.0</v>
      </c>
      <c r="S190" s="5">
        <v>13.0</v>
      </c>
      <c r="T190" s="5">
        <v>92.0</v>
      </c>
      <c r="U190" s="5">
        <v>6.0</v>
      </c>
      <c r="V190" s="5">
        <v>15.0</v>
      </c>
      <c r="W190" s="5"/>
      <c r="X190" s="5">
        <v>195.0</v>
      </c>
    </row>
    <row r="191" ht="15.75" customHeight="1">
      <c r="A191" s="5" t="s">
        <v>758</v>
      </c>
      <c r="B191" s="5" t="s">
        <v>759</v>
      </c>
      <c r="C191" s="5" t="s">
        <v>750</v>
      </c>
      <c r="D191" s="5"/>
      <c r="E191" s="5"/>
      <c r="F191" s="5" t="s">
        <v>35</v>
      </c>
      <c r="G191" s="5" t="s">
        <v>36</v>
      </c>
      <c r="H191" s="5" t="s">
        <v>44</v>
      </c>
      <c r="I191" s="5" t="s">
        <v>45</v>
      </c>
      <c r="J191" s="5" t="s">
        <v>760</v>
      </c>
      <c r="K191" s="5" t="s">
        <v>4</v>
      </c>
      <c r="L191" s="5"/>
      <c r="M191" s="5">
        <v>185.0</v>
      </c>
      <c r="N191" s="5">
        <v>35.0</v>
      </c>
      <c r="O191" s="5">
        <v>10.0</v>
      </c>
      <c r="P191" s="5">
        <v>23.0</v>
      </c>
      <c r="Q191" s="5">
        <v>46.0</v>
      </c>
      <c r="R191" s="5">
        <v>4.0</v>
      </c>
      <c r="S191" s="5">
        <v>46.0</v>
      </c>
      <c r="T191" s="5">
        <v>42.0</v>
      </c>
      <c r="U191" s="5">
        <v>0.0</v>
      </c>
      <c r="V191" s="5">
        <v>6.0</v>
      </c>
      <c r="W191" s="5"/>
      <c r="X191" s="5">
        <v>196.0</v>
      </c>
    </row>
    <row r="192" ht="15.75" customHeight="1">
      <c r="A192" s="5" t="s">
        <v>761</v>
      </c>
      <c r="B192" s="5" t="s">
        <v>762</v>
      </c>
      <c r="C192" s="5" t="s">
        <v>750</v>
      </c>
      <c r="D192" s="5"/>
      <c r="E192" s="5"/>
      <c r="F192" s="5" t="s">
        <v>35</v>
      </c>
      <c r="G192" s="5" t="s">
        <v>36</v>
      </c>
      <c r="H192" s="5" t="s">
        <v>44</v>
      </c>
      <c r="I192" s="5" t="s">
        <v>45</v>
      </c>
      <c r="J192" s="5" t="s">
        <v>763</v>
      </c>
      <c r="K192" s="5" t="s">
        <v>7</v>
      </c>
      <c r="L192" s="5"/>
      <c r="M192" s="5">
        <v>205.0</v>
      </c>
      <c r="N192" s="5">
        <v>31.0</v>
      </c>
      <c r="O192" s="5">
        <v>5.0</v>
      </c>
      <c r="P192" s="5">
        <v>31.0</v>
      </c>
      <c r="Q192" s="5">
        <v>61.0</v>
      </c>
      <c r="R192" s="5">
        <v>9.0</v>
      </c>
      <c r="S192" s="5">
        <v>15.0</v>
      </c>
      <c r="T192" s="5">
        <v>24.0</v>
      </c>
      <c r="U192" s="5">
        <v>0.0</v>
      </c>
      <c r="V192" s="5">
        <v>13.0</v>
      </c>
      <c r="W192" s="5"/>
      <c r="X192" s="5">
        <v>197.0</v>
      </c>
    </row>
    <row r="193" ht="15.75" customHeight="1">
      <c r="A193" s="5" t="s">
        <v>764</v>
      </c>
      <c r="B193" s="5" t="s">
        <v>765</v>
      </c>
      <c r="C193" s="5" t="s">
        <v>750</v>
      </c>
      <c r="D193" s="5"/>
      <c r="E193" s="5"/>
      <c r="F193" s="5" t="s">
        <v>35</v>
      </c>
      <c r="G193" s="5" t="s">
        <v>36</v>
      </c>
      <c r="H193" s="5" t="s">
        <v>44</v>
      </c>
      <c r="I193" s="5" t="s">
        <v>45</v>
      </c>
      <c r="J193" s="5" t="s">
        <v>766</v>
      </c>
      <c r="K193" s="5" t="s">
        <v>5</v>
      </c>
      <c r="L193" s="5"/>
      <c r="M193" s="5">
        <v>165.0</v>
      </c>
      <c r="N193" s="5">
        <v>16.0</v>
      </c>
      <c r="O193" s="5">
        <v>5.0</v>
      </c>
      <c r="P193" s="5">
        <v>20.0</v>
      </c>
      <c r="Q193" s="5">
        <v>36.0</v>
      </c>
      <c r="R193" s="5">
        <v>5.0</v>
      </c>
      <c r="S193" s="5">
        <v>34.0</v>
      </c>
      <c r="T193" s="5">
        <v>17.0</v>
      </c>
      <c r="U193" s="5">
        <v>0.0</v>
      </c>
      <c r="V193" s="5">
        <v>10.0</v>
      </c>
      <c r="W193" s="5"/>
      <c r="X193" s="5">
        <v>198.0</v>
      </c>
    </row>
    <row r="194" ht="15.75" customHeight="1">
      <c r="A194" s="5" t="s">
        <v>767</v>
      </c>
      <c r="B194" s="5" t="s">
        <v>768</v>
      </c>
      <c r="C194" s="5" t="s">
        <v>750</v>
      </c>
      <c r="D194" s="5" t="s">
        <v>769</v>
      </c>
      <c r="E194" s="5" t="s">
        <v>770</v>
      </c>
      <c r="F194" s="5" t="s">
        <v>771</v>
      </c>
      <c r="G194" s="5" t="s">
        <v>36</v>
      </c>
      <c r="H194" s="5" t="s">
        <v>102</v>
      </c>
      <c r="I194" s="5" t="s">
        <v>772</v>
      </c>
      <c r="J194" s="5" t="s">
        <v>773</v>
      </c>
      <c r="K194" s="5" t="s">
        <v>4</v>
      </c>
      <c r="L194" s="5"/>
      <c r="M194" s="5">
        <v>135.0</v>
      </c>
      <c r="N194" s="5">
        <v>21.0</v>
      </c>
      <c r="O194" s="5">
        <v>0.0</v>
      </c>
      <c r="P194" s="5">
        <v>8.0</v>
      </c>
      <c r="Q194" s="5">
        <v>7.0</v>
      </c>
      <c r="R194" s="5">
        <v>0.0</v>
      </c>
      <c r="S194" s="5">
        <v>12.0</v>
      </c>
      <c r="T194" s="5">
        <v>30.0</v>
      </c>
      <c r="U194" s="5">
        <v>7.0</v>
      </c>
      <c r="V194" s="5">
        <v>1.0</v>
      </c>
      <c r="W194" s="5"/>
      <c r="X194" s="5">
        <v>199.0</v>
      </c>
    </row>
    <row r="195" ht="15.75" customHeight="1">
      <c r="A195" s="5" t="s">
        <v>774</v>
      </c>
      <c r="B195" s="5" t="s">
        <v>775</v>
      </c>
      <c r="C195" s="5" t="s">
        <v>750</v>
      </c>
      <c r="D195" s="5" t="s">
        <v>756</v>
      </c>
      <c r="E195" s="5" t="s">
        <v>776</v>
      </c>
      <c r="F195" s="5" t="s">
        <v>777</v>
      </c>
      <c r="G195" s="5" t="s">
        <v>36</v>
      </c>
      <c r="H195" s="5" t="s">
        <v>102</v>
      </c>
      <c r="I195" s="5" t="s">
        <v>772</v>
      </c>
      <c r="J195" s="5" t="s">
        <v>778</v>
      </c>
      <c r="K195" s="5" t="s">
        <v>4</v>
      </c>
      <c r="L195" s="5"/>
      <c r="M195" s="5">
        <v>138.0</v>
      </c>
      <c r="N195" s="5">
        <v>27.0</v>
      </c>
      <c r="O195" s="5">
        <v>3.0</v>
      </c>
      <c r="P195" s="5">
        <v>4.0</v>
      </c>
      <c r="Q195" s="5">
        <v>0.0</v>
      </c>
      <c r="R195" s="5">
        <v>0.0</v>
      </c>
      <c r="S195" s="5">
        <v>19.0</v>
      </c>
      <c r="T195" s="5">
        <v>35.0</v>
      </c>
      <c r="U195" s="5">
        <v>5.0</v>
      </c>
      <c r="V195" s="5">
        <v>1.0</v>
      </c>
      <c r="W195" s="5"/>
      <c r="X195" s="5">
        <v>200.0</v>
      </c>
    </row>
    <row r="196" ht="15.75" customHeight="1">
      <c r="A196" s="5" t="s">
        <v>779</v>
      </c>
      <c r="B196" s="5" t="s">
        <v>780</v>
      </c>
      <c r="C196" s="5" t="s">
        <v>750</v>
      </c>
      <c r="D196" s="5" t="s">
        <v>60</v>
      </c>
      <c r="E196" s="5" t="s">
        <v>781</v>
      </c>
      <c r="F196" s="5" t="s">
        <v>782</v>
      </c>
      <c r="G196" s="5" t="s">
        <v>36</v>
      </c>
      <c r="H196" s="5" t="s">
        <v>192</v>
      </c>
      <c r="I196" s="5" t="s">
        <v>207</v>
      </c>
      <c r="J196" s="5" t="s">
        <v>783</v>
      </c>
      <c r="K196" s="5" t="s">
        <v>7</v>
      </c>
      <c r="L196" s="5"/>
      <c r="M196" s="5">
        <v>59.0</v>
      </c>
      <c r="N196" s="5">
        <v>16.0</v>
      </c>
      <c r="O196" s="5">
        <v>3.0</v>
      </c>
      <c r="P196" s="5">
        <v>0.0</v>
      </c>
      <c r="Q196" s="5">
        <v>1.0</v>
      </c>
      <c r="R196" s="5">
        <v>0.0</v>
      </c>
      <c r="S196" s="5">
        <v>1.0</v>
      </c>
      <c r="T196" s="5">
        <v>2.0</v>
      </c>
      <c r="U196" s="5">
        <v>0.0</v>
      </c>
      <c r="V196" s="5">
        <v>0.0</v>
      </c>
      <c r="W196" s="5"/>
      <c r="X196" s="5">
        <v>201.0</v>
      </c>
    </row>
    <row r="197" ht="15.75" customHeight="1">
      <c r="A197" s="5" t="s">
        <v>784</v>
      </c>
      <c r="B197" s="5" t="s">
        <v>785</v>
      </c>
      <c r="C197" s="5" t="s">
        <v>750</v>
      </c>
      <c r="D197" s="5" t="s">
        <v>786</v>
      </c>
      <c r="E197" s="5" t="s">
        <v>787</v>
      </c>
      <c r="F197" s="5" t="s">
        <v>782</v>
      </c>
      <c r="G197" s="5" t="s">
        <v>36</v>
      </c>
      <c r="H197" s="5" t="s">
        <v>192</v>
      </c>
      <c r="I197" s="5" t="s">
        <v>788</v>
      </c>
      <c r="J197" s="5" t="s">
        <v>789</v>
      </c>
      <c r="K197" s="5" t="s">
        <v>4</v>
      </c>
      <c r="L197" s="5"/>
      <c r="M197" s="5">
        <v>189.0</v>
      </c>
      <c r="N197" s="5">
        <v>46.0</v>
      </c>
      <c r="O197" s="5">
        <v>10.0</v>
      </c>
      <c r="P197" s="5">
        <v>8.0</v>
      </c>
      <c r="Q197" s="5">
        <v>6.0</v>
      </c>
      <c r="R197" s="5">
        <v>4.0</v>
      </c>
      <c r="S197" s="5">
        <v>9.0</v>
      </c>
      <c r="T197" s="5">
        <v>15.0</v>
      </c>
      <c r="U197" s="5">
        <v>1.0</v>
      </c>
      <c r="V197" s="5">
        <v>12.0</v>
      </c>
      <c r="W197" s="5" t="s">
        <v>790</v>
      </c>
      <c r="X197" s="5">
        <v>202.0</v>
      </c>
    </row>
    <row r="198" ht="15.75" customHeight="1">
      <c r="A198" s="5" t="s">
        <v>791</v>
      </c>
      <c r="B198" s="5" t="s">
        <v>792</v>
      </c>
      <c r="C198" s="5" t="s">
        <v>750</v>
      </c>
      <c r="D198" s="5" t="s">
        <v>787</v>
      </c>
      <c r="E198" s="5" t="s">
        <v>793</v>
      </c>
      <c r="F198" s="5" t="s">
        <v>777</v>
      </c>
      <c r="G198" s="5" t="s">
        <v>36</v>
      </c>
      <c r="H198" s="5" t="s">
        <v>102</v>
      </c>
      <c r="I198" s="5" t="s">
        <v>772</v>
      </c>
      <c r="J198" s="5" t="s">
        <v>794</v>
      </c>
      <c r="K198" s="5" t="s">
        <v>4</v>
      </c>
      <c r="L198" s="5"/>
      <c r="M198" s="5">
        <v>119.0</v>
      </c>
      <c r="N198" s="5">
        <v>26.0</v>
      </c>
      <c r="O198" s="5">
        <v>0.0</v>
      </c>
      <c r="P198" s="5">
        <v>15.0</v>
      </c>
      <c r="Q198" s="5">
        <v>25.0</v>
      </c>
      <c r="R198" s="5">
        <v>0.0</v>
      </c>
      <c r="S198" s="5">
        <v>8.0</v>
      </c>
      <c r="T198" s="5">
        <v>13.0</v>
      </c>
      <c r="U198" s="5">
        <v>0.0</v>
      </c>
      <c r="V198" s="5">
        <v>0.0</v>
      </c>
      <c r="W198" s="5"/>
      <c r="X198" s="5">
        <v>203.0</v>
      </c>
    </row>
    <row r="199" ht="15.75" customHeight="1">
      <c r="A199" s="5" t="s">
        <v>795</v>
      </c>
      <c r="B199" s="5" t="s">
        <v>796</v>
      </c>
      <c r="C199" s="5" t="s">
        <v>750</v>
      </c>
      <c r="D199" s="5" t="s">
        <v>797</v>
      </c>
      <c r="E199" s="5" t="s">
        <v>793</v>
      </c>
      <c r="F199" s="5" t="s">
        <v>782</v>
      </c>
      <c r="G199" s="5" t="s">
        <v>36</v>
      </c>
      <c r="H199" s="5" t="s">
        <v>192</v>
      </c>
      <c r="I199" s="5" t="s">
        <v>798</v>
      </c>
      <c r="J199" s="5" t="s">
        <v>799</v>
      </c>
      <c r="K199" s="5" t="s">
        <v>4</v>
      </c>
      <c r="L199" s="5"/>
      <c r="M199" s="5">
        <v>165.0</v>
      </c>
      <c r="N199" s="5">
        <v>39.0</v>
      </c>
      <c r="O199" s="5">
        <v>10.0</v>
      </c>
      <c r="P199" s="5">
        <v>6.0</v>
      </c>
      <c r="Q199" s="5">
        <v>3.0</v>
      </c>
      <c r="R199" s="5">
        <v>2.0</v>
      </c>
      <c r="S199" s="5">
        <v>3.0</v>
      </c>
      <c r="T199" s="5">
        <v>5.0</v>
      </c>
      <c r="U199" s="5">
        <v>6.0</v>
      </c>
      <c r="V199" s="5">
        <v>5.0</v>
      </c>
      <c r="W199" s="5"/>
      <c r="X199" s="5">
        <v>204.0</v>
      </c>
    </row>
    <row r="200" ht="15.75" customHeight="1">
      <c r="A200" s="5" t="s">
        <v>800</v>
      </c>
      <c r="B200" s="5" t="s">
        <v>801</v>
      </c>
      <c r="C200" s="5" t="s">
        <v>750</v>
      </c>
      <c r="D200" s="5" t="s">
        <v>787</v>
      </c>
      <c r="E200" s="5" t="s">
        <v>51</v>
      </c>
      <c r="F200" s="5" t="s">
        <v>751</v>
      </c>
      <c r="G200" s="5" t="s">
        <v>53</v>
      </c>
      <c r="H200" s="5" t="s">
        <v>341</v>
      </c>
      <c r="I200" s="5"/>
      <c r="J200" s="5" t="s">
        <v>802</v>
      </c>
      <c r="K200" s="5" t="s">
        <v>4</v>
      </c>
      <c r="L200" s="5"/>
      <c r="M200" s="5">
        <v>279.0</v>
      </c>
      <c r="N200" s="5">
        <v>65.0</v>
      </c>
      <c r="O200" s="5">
        <v>16.0</v>
      </c>
      <c r="P200" s="5">
        <v>17.0</v>
      </c>
      <c r="Q200" s="5">
        <v>38.0</v>
      </c>
      <c r="R200" s="5">
        <v>9.0</v>
      </c>
      <c r="S200" s="5">
        <v>24.0</v>
      </c>
      <c r="T200" s="5">
        <v>280.0</v>
      </c>
      <c r="U200" s="5">
        <v>17.0</v>
      </c>
      <c r="V200" s="5">
        <v>45.0</v>
      </c>
      <c r="W200" s="5"/>
      <c r="X200" s="5">
        <v>205.0</v>
      </c>
    </row>
    <row r="201" ht="15.75" customHeight="1">
      <c r="A201" s="5" t="s">
        <v>803</v>
      </c>
      <c r="B201" s="5" t="s">
        <v>804</v>
      </c>
      <c r="C201" s="5" t="s">
        <v>805</v>
      </c>
      <c r="D201" s="5" t="s">
        <v>50</v>
      </c>
      <c r="E201" s="5" t="s">
        <v>776</v>
      </c>
      <c r="F201" s="5" t="s">
        <v>777</v>
      </c>
      <c r="G201" s="5" t="s">
        <v>36</v>
      </c>
      <c r="H201" s="5" t="s">
        <v>320</v>
      </c>
      <c r="I201" s="5" t="s">
        <v>806</v>
      </c>
      <c r="J201" s="5" t="s">
        <v>807</v>
      </c>
      <c r="K201" s="5" t="s">
        <v>4</v>
      </c>
      <c r="L201" s="5"/>
      <c r="M201" s="5">
        <v>179.0</v>
      </c>
      <c r="N201" s="5">
        <v>28.0</v>
      </c>
      <c r="O201" s="5">
        <v>0.0</v>
      </c>
      <c r="P201" s="5">
        <v>5.0</v>
      </c>
      <c r="Q201" s="5">
        <v>1.0</v>
      </c>
      <c r="R201" s="5">
        <v>2.0</v>
      </c>
      <c r="S201" s="5">
        <v>11.0</v>
      </c>
      <c r="T201" s="5">
        <v>16.0</v>
      </c>
      <c r="U201" s="5">
        <v>0.0</v>
      </c>
      <c r="V201" s="5">
        <v>0.0</v>
      </c>
      <c r="W201" s="5"/>
      <c r="X201" s="5">
        <v>206.0</v>
      </c>
    </row>
    <row r="202" ht="15.75" customHeight="1">
      <c r="A202" s="5" t="s">
        <v>808</v>
      </c>
      <c r="B202" s="5" t="s">
        <v>809</v>
      </c>
      <c r="C202" s="5" t="s">
        <v>805</v>
      </c>
      <c r="D202" s="5" t="s">
        <v>756</v>
      </c>
      <c r="E202" s="5" t="s">
        <v>776</v>
      </c>
      <c r="F202" s="5" t="s">
        <v>777</v>
      </c>
      <c r="G202" s="5" t="s">
        <v>36</v>
      </c>
      <c r="H202" s="5" t="s">
        <v>320</v>
      </c>
      <c r="I202" s="5" t="s">
        <v>806</v>
      </c>
      <c r="J202" s="5" t="s">
        <v>810</v>
      </c>
      <c r="K202" s="5" t="s">
        <v>5</v>
      </c>
      <c r="L202" s="5"/>
      <c r="M202" s="5">
        <v>151.0</v>
      </c>
      <c r="N202" s="5">
        <v>18.0</v>
      </c>
      <c r="O202" s="5">
        <v>7.0</v>
      </c>
      <c r="P202" s="5">
        <v>20.0</v>
      </c>
      <c r="Q202" s="5">
        <v>5.0</v>
      </c>
      <c r="R202" s="5">
        <v>3.0</v>
      </c>
      <c r="S202" s="5">
        <v>0.0</v>
      </c>
      <c r="T202" s="5">
        <v>0.0</v>
      </c>
      <c r="U202" s="5">
        <v>13.0</v>
      </c>
      <c r="V202" s="5">
        <v>0.0</v>
      </c>
      <c r="W202" s="5"/>
      <c r="X202" s="5">
        <v>207.0</v>
      </c>
    </row>
    <row r="203" ht="15.75" customHeight="1">
      <c r="A203" s="5" t="s">
        <v>811</v>
      </c>
      <c r="B203" s="5" t="s">
        <v>812</v>
      </c>
      <c r="C203" s="5" t="s">
        <v>805</v>
      </c>
      <c r="D203" s="5" t="s">
        <v>787</v>
      </c>
      <c r="E203" s="5" t="s">
        <v>793</v>
      </c>
      <c r="F203" s="5" t="s">
        <v>777</v>
      </c>
      <c r="G203" s="5" t="s">
        <v>36</v>
      </c>
      <c r="H203" s="5" t="s">
        <v>320</v>
      </c>
      <c r="I203" s="5" t="s">
        <v>806</v>
      </c>
      <c r="J203" s="5" t="s">
        <v>813</v>
      </c>
      <c r="K203" s="5" t="s">
        <v>4</v>
      </c>
      <c r="L203" s="5"/>
      <c r="M203" s="5">
        <v>78.0</v>
      </c>
      <c r="N203" s="5">
        <v>18.0</v>
      </c>
      <c r="O203" s="5">
        <v>5.0</v>
      </c>
      <c r="P203" s="5">
        <v>2.0</v>
      </c>
      <c r="Q203" s="5">
        <v>1.0</v>
      </c>
      <c r="R203" s="5">
        <v>0.0</v>
      </c>
      <c r="S203" s="5">
        <v>0.0</v>
      </c>
      <c r="T203" s="5">
        <v>0.0</v>
      </c>
      <c r="U203" s="5">
        <v>1.0</v>
      </c>
      <c r="V203" s="5">
        <v>0.0</v>
      </c>
      <c r="W203" s="5"/>
      <c r="X203" s="5">
        <v>208.0</v>
      </c>
    </row>
    <row r="204" ht="15.75" customHeight="1">
      <c r="A204" s="5" t="s">
        <v>814</v>
      </c>
      <c r="B204" s="5" t="s">
        <v>815</v>
      </c>
      <c r="C204" s="5" t="s">
        <v>816</v>
      </c>
      <c r="D204" s="5" t="s">
        <v>60</v>
      </c>
      <c r="E204" s="5" t="s">
        <v>781</v>
      </c>
      <c r="F204" s="5" t="s">
        <v>782</v>
      </c>
      <c r="G204" s="5" t="s">
        <v>36</v>
      </c>
      <c r="H204" s="5" t="s">
        <v>469</v>
      </c>
      <c r="I204" s="5" t="s">
        <v>817</v>
      </c>
      <c r="J204" s="5" t="s">
        <v>818</v>
      </c>
      <c r="K204" s="5" t="s">
        <v>4</v>
      </c>
      <c r="L204" s="5"/>
      <c r="M204" s="5">
        <v>153.0</v>
      </c>
      <c r="N204" s="5">
        <v>40.0</v>
      </c>
      <c r="O204" s="5">
        <v>4.0</v>
      </c>
      <c r="P204" s="5">
        <v>25.0</v>
      </c>
      <c r="Q204" s="5">
        <v>30.0</v>
      </c>
      <c r="R204" s="5">
        <v>2.0</v>
      </c>
      <c r="S204" s="5">
        <v>13.0</v>
      </c>
      <c r="T204" s="5">
        <v>29.0</v>
      </c>
      <c r="U204" s="5">
        <v>12.0</v>
      </c>
      <c r="V204" s="5">
        <v>184.0</v>
      </c>
      <c r="W204" s="5" t="s">
        <v>819</v>
      </c>
      <c r="X204" s="5">
        <v>209.0</v>
      </c>
    </row>
    <row r="205" ht="15.75" customHeight="1">
      <c r="A205" s="5" t="s">
        <v>820</v>
      </c>
      <c r="B205" s="5" t="s">
        <v>821</v>
      </c>
      <c r="C205" s="5" t="s">
        <v>538</v>
      </c>
      <c r="D205" s="5" t="s">
        <v>60</v>
      </c>
      <c r="E205" s="5" t="s">
        <v>61</v>
      </c>
      <c r="F205" s="5" t="s">
        <v>35</v>
      </c>
      <c r="G205" s="5" t="s">
        <v>36</v>
      </c>
      <c r="H205" s="5" t="s">
        <v>305</v>
      </c>
      <c r="I205" s="5" t="s">
        <v>311</v>
      </c>
      <c r="J205" s="5" t="s">
        <v>822</v>
      </c>
      <c r="K205" s="5" t="s">
        <v>4</v>
      </c>
      <c r="L205" s="5"/>
      <c r="M205" s="5">
        <v>191.0</v>
      </c>
      <c r="N205" s="5">
        <v>29.0</v>
      </c>
      <c r="O205" s="5">
        <v>8.0</v>
      </c>
      <c r="P205" s="5">
        <v>3.0</v>
      </c>
      <c r="Q205" s="5">
        <v>5.0</v>
      </c>
      <c r="R205" s="5">
        <v>0.0</v>
      </c>
      <c r="S205" s="5">
        <v>8.0</v>
      </c>
      <c r="T205" s="5">
        <v>11.0</v>
      </c>
      <c r="U205" s="5">
        <v>3.0</v>
      </c>
      <c r="V205" s="5">
        <v>6.0</v>
      </c>
      <c r="W205" s="5"/>
      <c r="X205" s="5">
        <v>210.0</v>
      </c>
    </row>
    <row r="206" ht="15.75" customHeight="1">
      <c r="A206" s="5" t="s">
        <v>823</v>
      </c>
      <c r="B206" s="5" t="s">
        <v>824</v>
      </c>
      <c r="C206" s="5" t="s">
        <v>49</v>
      </c>
      <c r="D206" s="5" t="s">
        <v>825</v>
      </c>
      <c r="E206" s="5" t="s">
        <v>826</v>
      </c>
      <c r="F206" s="5" t="s">
        <v>782</v>
      </c>
      <c r="G206" s="5" t="s">
        <v>36</v>
      </c>
      <c r="H206" s="5" t="s">
        <v>111</v>
      </c>
      <c r="I206" s="5" t="s">
        <v>103</v>
      </c>
      <c r="J206" s="5" t="s">
        <v>827</v>
      </c>
      <c r="K206" s="5" t="s">
        <v>4</v>
      </c>
      <c r="L206" s="5"/>
      <c r="M206" s="5">
        <v>89.0</v>
      </c>
      <c r="N206" s="5">
        <v>40.0</v>
      </c>
      <c r="O206" s="5">
        <v>3.0</v>
      </c>
      <c r="P206" s="5">
        <v>10.0</v>
      </c>
      <c r="Q206" s="5">
        <v>21.0</v>
      </c>
      <c r="R206" s="5">
        <v>5.0</v>
      </c>
      <c r="S206" s="5">
        <v>45.0</v>
      </c>
      <c r="T206" s="5">
        <v>42.0</v>
      </c>
      <c r="U206" s="5">
        <v>20.0</v>
      </c>
      <c r="V206" s="5">
        <v>15.0</v>
      </c>
      <c r="W206" s="5"/>
      <c r="X206" s="5">
        <v>211.0</v>
      </c>
    </row>
    <row r="207" ht="15.75" customHeight="1">
      <c r="A207" s="5" t="s">
        <v>828</v>
      </c>
      <c r="B207" s="5" t="s">
        <v>829</v>
      </c>
      <c r="C207" s="5" t="s">
        <v>816</v>
      </c>
      <c r="D207" s="5" t="s">
        <v>793</v>
      </c>
      <c r="E207" s="5" t="s">
        <v>830</v>
      </c>
      <c r="F207" s="5" t="s">
        <v>777</v>
      </c>
      <c r="G207" s="5" t="s">
        <v>36</v>
      </c>
      <c r="H207" s="5" t="s">
        <v>117</v>
      </c>
      <c r="I207" s="5" t="s">
        <v>831</v>
      </c>
      <c r="J207" s="5" t="s">
        <v>832</v>
      </c>
      <c r="K207" s="5" t="s">
        <v>4</v>
      </c>
      <c r="L207" s="5"/>
      <c r="M207" s="5">
        <v>181.0</v>
      </c>
      <c r="N207" s="5">
        <v>45.0</v>
      </c>
      <c r="O207" s="5">
        <v>4.0</v>
      </c>
      <c r="P207" s="5">
        <v>3.0</v>
      </c>
      <c r="Q207" s="5">
        <v>5.0</v>
      </c>
      <c r="R207" s="5">
        <v>0.0</v>
      </c>
      <c r="S207" s="5">
        <v>42.0</v>
      </c>
      <c r="T207" s="5">
        <v>57.0</v>
      </c>
      <c r="U207" s="5">
        <v>2.0</v>
      </c>
      <c r="V207" s="5">
        <v>0.0</v>
      </c>
      <c r="W207" s="5"/>
      <c r="X207" s="5">
        <v>212.0</v>
      </c>
    </row>
    <row r="208" ht="15.75" customHeight="1">
      <c r="A208" s="5" t="s">
        <v>833</v>
      </c>
      <c r="B208" s="5" t="s">
        <v>834</v>
      </c>
      <c r="C208" s="5" t="s">
        <v>816</v>
      </c>
      <c r="D208" s="5" t="s">
        <v>776</v>
      </c>
      <c r="E208" s="5" t="s">
        <v>61</v>
      </c>
      <c r="F208" s="5" t="s">
        <v>835</v>
      </c>
      <c r="G208" s="5" t="s">
        <v>36</v>
      </c>
      <c r="H208" s="5" t="s">
        <v>117</v>
      </c>
      <c r="I208" s="5" t="s">
        <v>836</v>
      </c>
      <c r="J208" s="5" t="s">
        <v>837</v>
      </c>
      <c r="K208" s="5" t="s">
        <v>5</v>
      </c>
      <c r="L208" s="5"/>
      <c r="M208" s="5">
        <v>93.0</v>
      </c>
      <c r="N208" s="5">
        <v>23.0</v>
      </c>
      <c r="O208" s="5">
        <v>7.0</v>
      </c>
      <c r="P208" s="5">
        <v>9.0</v>
      </c>
      <c r="Q208" s="5">
        <v>15.0</v>
      </c>
      <c r="R208" s="5">
        <v>0.0</v>
      </c>
      <c r="S208" s="5">
        <v>9.0</v>
      </c>
      <c r="T208" s="5">
        <v>180.0</v>
      </c>
      <c r="U208" s="5">
        <v>0.0</v>
      </c>
      <c r="V208" s="5">
        <v>0.0</v>
      </c>
      <c r="W208" s="5" t="s">
        <v>838</v>
      </c>
      <c r="X208" s="5">
        <v>213.0</v>
      </c>
    </row>
    <row r="209" ht="15.75" customHeight="1">
      <c r="A209" s="5" t="s">
        <v>839</v>
      </c>
      <c r="B209" s="5" t="s">
        <v>840</v>
      </c>
      <c r="C209" s="5" t="s">
        <v>816</v>
      </c>
      <c r="D209" s="5" t="s">
        <v>50</v>
      </c>
      <c r="E209" s="5" t="s">
        <v>756</v>
      </c>
      <c r="F209" s="5" t="s">
        <v>777</v>
      </c>
      <c r="G209" s="5" t="s">
        <v>36</v>
      </c>
      <c r="H209" s="5" t="s">
        <v>117</v>
      </c>
      <c r="I209" s="5" t="s">
        <v>841</v>
      </c>
      <c r="J209" s="5" t="s">
        <v>842</v>
      </c>
      <c r="K209" s="5" t="s">
        <v>4</v>
      </c>
      <c r="L209" s="5"/>
      <c r="M209" s="5">
        <v>191.0</v>
      </c>
      <c r="N209" s="5">
        <v>32.0</v>
      </c>
      <c r="O209" s="5">
        <v>5.0</v>
      </c>
      <c r="P209" s="5">
        <v>5.0</v>
      </c>
      <c r="Q209" s="5">
        <v>0.0</v>
      </c>
      <c r="R209" s="5">
        <v>0.0</v>
      </c>
      <c r="S209" s="5">
        <v>34.0</v>
      </c>
      <c r="T209" s="5">
        <v>18.0</v>
      </c>
      <c r="U209" s="5">
        <v>3.0</v>
      </c>
      <c r="V209" s="5">
        <v>3.0</v>
      </c>
      <c r="W209" s="5"/>
      <c r="X209" s="5">
        <v>214.0</v>
      </c>
    </row>
    <row r="210" ht="15.75" customHeight="1">
      <c r="A210" s="5" t="s">
        <v>843</v>
      </c>
      <c r="B210" s="5" t="s">
        <v>844</v>
      </c>
      <c r="C210" s="5" t="s">
        <v>816</v>
      </c>
      <c r="D210" s="5" t="s">
        <v>51</v>
      </c>
      <c r="E210" s="5" t="s">
        <v>845</v>
      </c>
      <c r="F210" s="5" t="s">
        <v>782</v>
      </c>
      <c r="G210" s="5" t="s">
        <v>36</v>
      </c>
      <c r="H210" s="5" t="s">
        <v>469</v>
      </c>
      <c r="I210" s="5" t="s">
        <v>846</v>
      </c>
      <c r="J210" s="5" t="s">
        <v>847</v>
      </c>
      <c r="K210" s="5" t="s">
        <v>4</v>
      </c>
      <c r="L210" s="5"/>
      <c r="M210" s="5">
        <v>167.0</v>
      </c>
      <c r="N210" s="5">
        <v>57.0</v>
      </c>
      <c r="O210" s="5">
        <v>4.0</v>
      </c>
      <c r="P210" s="5">
        <v>55.0</v>
      </c>
      <c r="Q210" s="5">
        <v>37.0</v>
      </c>
      <c r="R210" s="5">
        <v>15.0</v>
      </c>
      <c r="S210" s="5">
        <v>10.0</v>
      </c>
      <c r="T210" s="5">
        <v>36.0</v>
      </c>
      <c r="U210" s="5">
        <v>20.0</v>
      </c>
      <c r="V210" s="5">
        <v>172.0</v>
      </c>
      <c r="W210" s="5"/>
      <c r="X210" s="5">
        <v>215.0</v>
      </c>
    </row>
    <row r="211" ht="15.75" customHeight="1">
      <c r="A211" s="5" t="s">
        <v>848</v>
      </c>
      <c r="B211" s="5" t="s">
        <v>849</v>
      </c>
      <c r="C211" s="5" t="s">
        <v>816</v>
      </c>
      <c r="D211" s="5" t="s">
        <v>787</v>
      </c>
      <c r="E211" s="5" t="s">
        <v>850</v>
      </c>
      <c r="F211" s="5" t="s">
        <v>782</v>
      </c>
      <c r="G211" s="5" t="s">
        <v>36</v>
      </c>
      <c r="H211" s="5" t="s">
        <v>469</v>
      </c>
      <c r="I211" s="5" t="s">
        <v>846</v>
      </c>
      <c r="J211" s="5" t="s">
        <v>851</v>
      </c>
      <c r="K211" s="5" t="s">
        <v>4</v>
      </c>
      <c r="L211" s="5"/>
      <c r="M211" s="5">
        <v>157.0</v>
      </c>
      <c r="N211" s="5">
        <v>24.0</v>
      </c>
      <c r="O211" s="5">
        <v>5.0</v>
      </c>
      <c r="P211" s="5">
        <v>36.0</v>
      </c>
      <c r="Q211" s="5">
        <v>28.0</v>
      </c>
      <c r="R211" s="5">
        <v>10.0</v>
      </c>
      <c r="S211" s="5">
        <v>2.0</v>
      </c>
      <c r="T211" s="5">
        <v>37.0</v>
      </c>
      <c r="U211" s="5">
        <v>70.0</v>
      </c>
      <c r="V211" s="5">
        <v>206.0</v>
      </c>
      <c r="W211" s="5"/>
      <c r="X211" s="5">
        <v>216.0</v>
      </c>
    </row>
    <row r="212" ht="15.75" customHeight="1">
      <c r="A212" s="5" t="s">
        <v>852</v>
      </c>
      <c r="B212" s="5" t="s">
        <v>853</v>
      </c>
      <c r="C212" s="5" t="s">
        <v>854</v>
      </c>
      <c r="D212" s="5" t="s">
        <v>855</v>
      </c>
      <c r="E212" s="5" t="s">
        <v>540</v>
      </c>
      <c r="F212" s="5" t="s">
        <v>856</v>
      </c>
      <c r="G212" s="5" t="s">
        <v>53</v>
      </c>
      <c r="H212" s="5" t="s">
        <v>305</v>
      </c>
      <c r="I212" s="5" t="s">
        <v>857</v>
      </c>
      <c r="J212" s="5" t="s">
        <v>858</v>
      </c>
      <c r="K212" s="5" t="s">
        <v>7</v>
      </c>
      <c r="L212" s="5"/>
      <c r="M212" s="5">
        <v>184.0</v>
      </c>
      <c r="N212" s="5">
        <v>27.0</v>
      </c>
      <c r="O212" s="5">
        <v>5.0</v>
      </c>
      <c r="P212" s="5">
        <v>12.0</v>
      </c>
      <c r="Q212" s="5">
        <v>16.0</v>
      </c>
      <c r="R212" s="5">
        <v>3.0</v>
      </c>
      <c r="S212" s="5">
        <v>33.0</v>
      </c>
      <c r="T212" s="5">
        <v>99.0</v>
      </c>
      <c r="U212" s="5">
        <v>3.0</v>
      </c>
      <c r="V212" s="5">
        <v>18.0</v>
      </c>
      <c r="W212" s="5"/>
      <c r="X212" s="5">
        <v>217.0</v>
      </c>
    </row>
    <row r="213" ht="15.75" customHeight="1">
      <c r="A213" s="5" t="s">
        <v>859</v>
      </c>
      <c r="B213" s="5" t="s">
        <v>860</v>
      </c>
      <c r="C213" s="5" t="s">
        <v>854</v>
      </c>
      <c r="D213" s="5" t="s">
        <v>855</v>
      </c>
      <c r="E213" s="5" t="s">
        <v>540</v>
      </c>
      <c r="F213" s="5" t="s">
        <v>856</v>
      </c>
      <c r="G213" s="5" t="s">
        <v>53</v>
      </c>
      <c r="H213" s="5" t="s">
        <v>305</v>
      </c>
      <c r="I213" s="5" t="s">
        <v>861</v>
      </c>
      <c r="J213" s="5" t="s">
        <v>862</v>
      </c>
      <c r="K213" s="5" t="s">
        <v>4</v>
      </c>
      <c r="L213" s="5"/>
      <c r="M213" s="5">
        <v>249.0</v>
      </c>
      <c r="N213" s="5">
        <v>76.0</v>
      </c>
      <c r="O213" s="5">
        <v>7.0</v>
      </c>
      <c r="P213" s="5">
        <v>7.0</v>
      </c>
      <c r="Q213" s="5">
        <v>21.0</v>
      </c>
      <c r="R213" s="5">
        <v>0.0</v>
      </c>
      <c r="S213" s="5">
        <v>17.0</v>
      </c>
      <c r="T213" s="5">
        <v>80.0</v>
      </c>
      <c r="U213" s="5">
        <v>12.0</v>
      </c>
      <c r="V213" s="5">
        <v>23.0</v>
      </c>
      <c r="W213" s="5"/>
      <c r="X213" s="5">
        <v>218.0</v>
      </c>
    </row>
    <row r="214" ht="15.75" customHeight="1">
      <c r="A214" s="5" t="s">
        <v>863</v>
      </c>
      <c r="B214" s="5" t="s">
        <v>864</v>
      </c>
      <c r="C214" s="5" t="s">
        <v>854</v>
      </c>
      <c r="D214" s="5" t="s">
        <v>855</v>
      </c>
      <c r="E214" s="5" t="s">
        <v>540</v>
      </c>
      <c r="F214" s="5" t="s">
        <v>856</v>
      </c>
      <c r="G214" s="5" t="s">
        <v>53</v>
      </c>
      <c r="H214" s="5" t="s">
        <v>305</v>
      </c>
      <c r="I214" s="5" t="s">
        <v>865</v>
      </c>
      <c r="J214" s="5" t="s">
        <v>866</v>
      </c>
      <c r="K214" s="5" t="s">
        <v>4</v>
      </c>
      <c r="L214" s="5"/>
      <c r="M214" s="5">
        <v>229.0</v>
      </c>
      <c r="N214" s="5">
        <v>72.0</v>
      </c>
      <c r="O214" s="5">
        <v>14.0</v>
      </c>
      <c r="P214" s="5">
        <v>7.0</v>
      </c>
      <c r="Q214" s="5">
        <v>21.0</v>
      </c>
      <c r="R214" s="5">
        <v>0.0</v>
      </c>
      <c r="S214" s="5">
        <v>30.0</v>
      </c>
      <c r="T214" s="5">
        <v>136.0</v>
      </c>
      <c r="U214" s="5">
        <v>13.0</v>
      </c>
      <c r="V214" s="5">
        <v>36.0</v>
      </c>
      <c r="W214" s="5"/>
      <c r="X214" s="5">
        <v>219.0</v>
      </c>
    </row>
    <row r="215" ht="15.75" customHeight="1">
      <c r="A215" s="5" t="s">
        <v>867</v>
      </c>
      <c r="B215" s="5" t="s">
        <v>868</v>
      </c>
      <c r="C215" s="5" t="s">
        <v>816</v>
      </c>
      <c r="D215" s="5" t="s">
        <v>60</v>
      </c>
      <c r="E215" s="5" t="s">
        <v>776</v>
      </c>
      <c r="F215" s="5" t="s">
        <v>35</v>
      </c>
      <c r="G215" s="5" t="s">
        <v>36</v>
      </c>
      <c r="H215" s="5" t="s">
        <v>83</v>
      </c>
      <c r="I215" s="5" t="s">
        <v>869</v>
      </c>
      <c r="J215" s="5" t="s">
        <v>870</v>
      </c>
      <c r="K215" s="5" t="s">
        <v>4</v>
      </c>
      <c r="L215" s="5"/>
      <c r="M215" s="5">
        <v>134.0</v>
      </c>
      <c r="N215" s="5">
        <v>23.0</v>
      </c>
      <c r="O215" s="5">
        <v>0.0</v>
      </c>
      <c r="P215" s="5">
        <v>13.0</v>
      </c>
      <c r="Q215" s="5">
        <v>8.0</v>
      </c>
      <c r="R215" s="5">
        <v>0.0</v>
      </c>
      <c r="S215" s="5">
        <v>3.0</v>
      </c>
      <c r="T215" s="5">
        <v>30.0</v>
      </c>
      <c r="U215" s="5">
        <v>0.0</v>
      </c>
      <c r="V215" s="5">
        <v>13.0</v>
      </c>
      <c r="W215" s="5"/>
      <c r="X215" s="5">
        <v>220.0</v>
      </c>
    </row>
    <row r="216" ht="15.75" customHeight="1">
      <c r="A216" s="5" t="s">
        <v>871</v>
      </c>
      <c r="B216" s="5" t="s">
        <v>872</v>
      </c>
      <c r="C216" s="5" t="s">
        <v>816</v>
      </c>
      <c r="D216" s="5" t="s">
        <v>60</v>
      </c>
      <c r="E216" s="5" t="s">
        <v>776</v>
      </c>
      <c r="F216" s="5" t="s">
        <v>35</v>
      </c>
      <c r="G216" s="5" t="s">
        <v>36</v>
      </c>
      <c r="H216" s="5" t="s">
        <v>83</v>
      </c>
      <c r="I216" s="5" t="s">
        <v>869</v>
      </c>
      <c r="J216" s="5" t="s">
        <v>84</v>
      </c>
      <c r="K216" s="5" t="s">
        <v>7</v>
      </c>
      <c r="L216" s="5"/>
      <c r="M216" s="5">
        <v>130.0</v>
      </c>
      <c r="N216" s="5">
        <v>30.0</v>
      </c>
      <c r="O216" s="5">
        <v>2.0</v>
      </c>
      <c r="P216" s="5">
        <v>13.0</v>
      </c>
      <c r="Q216" s="5">
        <v>6.0</v>
      </c>
      <c r="R216" s="5">
        <v>0.0</v>
      </c>
      <c r="S216" s="5">
        <v>0.0</v>
      </c>
      <c r="T216" s="5">
        <v>20.0</v>
      </c>
      <c r="U216" s="5">
        <v>3.0</v>
      </c>
      <c r="V216" s="5">
        <v>5.0</v>
      </c>
      <c r="W216" s="5"/>
      <c r="X216" s="5">
        <v>221.0</v>
      </c>
    </row>
    <row r="217" ht="15.75" customHeight="1">
      <c r="A217" s="5" t="s">
        <v>873</v>
      </c>
      <c r="B217" s="5" t="s">
        <v>874</v>
      </c>
      <c r="C217" s="5" t="s">
        <v>816</v>
      </c>
      <c r="D217" s="5" t="s">
        <v>60</v>
      </c>
      <c r="E217" s="5" t="s">
        <v>776</v>
      </c>
      <c r="F217" s="5" t="s">
        <v>35</v>
      </c>
      <c r="G217" s="5" t="s">
        <v>36</v>
      </c>
      <c r="H217" s="5" t="s">
        <v>83</v>
      </c>
      <c r="I217" s="5" t="s">
        <v>869</v>
      </c>
      <c r="J217" s="5" t="s">
        <v>87</v>
      </c>
      <c r="K217" s="5" t="s">
        <v>4</v>
      </c>
      <c r="L217" s="5"/>
      <c r="M217" s="5">
        <v>192.0</v>
      </c>
      <c r="N217" s="5">
        <v>30.0</v>
      </c>
      <c r="O217" s="5">
        <v>4.0</v>
      </c>
      <c r="P217" s="5">
        <v>18.0</v>
      </c>
      <c r="Q217" s="5">
        <v>34.0</v>
      </c>
      <c r="R217" s="5">
        <v>0.0</v>
      </c>
      <c r="S217" s="5">
        <v>0.0</v>
      </c>
      <c r="T217" s="5">
        <v>24.0</v>
      </c>
      <c r="U217" s="5">
        <v>0.0</v>
      </c>
      <c r="V217" s="5">
        <v>9.0</v>
      </c>
      <c r="W217" s="5"/>
      <c r="X217" s="5">
        <v>222.0</v>
      </c>
    </row>
    <row r="218" ht="15.75" customHeight="1">
      <c r="A218" s="5" t="s">
        <v>875</v>
      </c>
      <c r="B218" s="5" t="s">
        <v>876</v>
      </c>
      <c r="C218" s="5" t="s">
        <v>49</v>
      </c>
      <c r="D218" s="5" t="s">
        <v>793</v>
      </c>
      <c r="E218" s="5" t="s">
        <v>877</v>
      </c>
      <c r="F218" s="5" t="s">
        <v>771</v>
      </c>
      <c r="G218" s="5" t="s">
        <v>36</v>
      </c>
      <c r="H218" s="5" t="s">
        <v>78</v>
      </c>
      <c r="I218" s="5" t="s">
        <v>878</v>
      </c>
      <c r="J218" s="5" t="s">
        <v>879</v>
      </c>
      <c r="K218" s="5" t="s">
        <v>4</v>
      </c>
      <c r="L218" s="5"/>
      <c r="M218" s="5">
        <v>83.0</v>
      </c>
      <c r="N218" s="5">
        <v>16.0</v>
      </c>
      <c r="O218" s="5">
        <v>2.0</v>
      </c>
      <c r="P218" s="5">
        <v>9.0</v>
      </c>
      <c r="Q218" s="5">
        <v>2.0</v>
      </c>
      <c r="R218" s="5">
        <v>0.0</v>
      </c>
      <c r="S218" s="5">
        <v>8.0</v>
      </c>
      <c r="T218" s="5">
        <v>0.0</v>
      </c>
      <c r="U218" s="5">
        <v>4.0</v>
      </c>
      <c r="V218" s="5">
        <v>0.0</v>
      </c>
      <c r="W218" s="5"/>
      <c r="X218" s="5">
        <v>223.0</v>
      </c>
    </row>
    <row r="219" ht="15.75" customHeight="1">
      <c r="A219" s="5" t="s">
        <v>880</v>
      </c>
      <c r="B219" s="5" t="s">
        <v>881</v>
      </c>
      <c r="C219" s="5" t="s">
        <v>49</v>
      </c>
      <c r="D219" s="5" t="s">
        <v>787</v>
      </c>
      <c r="E219" s="5" t="s">
        <v>793</v>
      </c>
      <c r="F219" s="5" t="s">
        <v>777</v>
      </c>
      <c r="G219" s="5" t="s">
        <v>36</v>
      </c>
      <c r="H219" s="5" t="s">
        <v>78</v>
      </c>
      <c r="I219" s="5" t="s">
        <v>882</v>
      </c>
      <c r="J219" s="5" t="s">
        <v>883</v>
      </c>
      <c r="K219" s="5" t="s">
        <v>7</v>
      </c>
      <c r="L219" s="5"/>
      <c r="M219" s="5">
        <v>33.0</v>
      </c>
      <c r="N219" s="5">
        <v>11.0</v>
      </c>
      <c r="O219" s="5">
        <v>1.0</v>
      </c>
      <c r="P219" s="5">
        <v>4.0</v>
      </c>
      <c r="Q219" s="5">
        <v>2.0</v>
      </c>
      <c r="R219" s="5">
        <v>0.0</v>
      </c>
      <c r="S219" s="5">
        <v>0.0</v>
      </c>
      <c r="T219" s="5">
        <v>0.0</v>
      </c>
      <c r="U219" s="5">
        <v>3.0</v>
      </c>
      <c r="V219" s="5">
        <v>0.0</v>
      </c>
      <c r="W219" s="5"/>
      <c r="X219" s="5">
        <v>224.0</v>
      </c>
    </row>
    <row r="220" ht="15.75" customHeight="1">
      <c r="A220" s="5" t="s">
        <v>884</v>
      </c>
      <c r="B220" s="5" t="s">
        <v>885</v>
      </c>
      <c r="C220" s="5" t="s">
        <v>49</v>
      </c>
      <c r="D220" s="5" t="s">
        <v>50</v>
      </c>
      <c r="E220" s="5" t="s">
        <v>770</v>
      </c>
      <c r="F220" s="5" t="s">
        <v>777</v>
      </c>
      <c r="G220" s="5" t="s">
        <v>36</v>
      </c>
      <c r="H220" s="5" t="s">
        <v>78</v>
      </c>
      <c r="I220" s="5" t="s">
        <v>882</v>
      </c>
      <c r="J220" s="5" t="s">
        <v>886</v>
      </c>
      <c r="K220" s="5" t="s">
        <v>5</v>
      </c>
      <c r="L220" s="5"/>
      <c r="M220" s="5">
        <v>126.0</v>
      </c>
      <c r="N220" s="5">
        <v>44.0</v>
      </c>
      <c r="O220" s="5">
        <v>3.0</v>
      </c>
      <c r="P220" s="5">
        <v>13.0</v>
      </c>
      <c r="Q220" s="5">
        <v>8.0</v>
      </c>
      <c r="R220" s="5">
        <v>0.0</v>
      </c>
      <c r="S220" s="5">
        <v>12.0</v>
      </c>
      <c r="T220" s="5">
        <v>10.0</v>
      </c>
      <c r="U220" s="5">
        <v>3.0</v>
      </c>
      <c r="V220" s="5">
        <v>1.0</v>
      </c>
      <c r="W220" s="5"/>
      <c r="X220" s="5">
        <v>225.0</v>
      </c>
    </row>
    <row r="221" ht="15.75" customHeight="1">
      <c r="A221" s="5" t="s">
        <v>887</v>
      </c>
      <c r="B221" s="5" t="s">
        <v>888</v>
      </c>
      <c r="C221" s="5" t="s">
        <v>49</v>
      </c>
      <c r="D221" s="5" t="s">
        <v>60</v>
      </c>
      <c r="E221" s="5" t="s">
        <v>797</v>
      </c>
      <c r="F221" s="5" t="s">
        <v>35</v>
      </c>
      <c r="G221" s="5" t="s">
        <v>36</v>
      </c>
      <c r="H221" s="5" t="s">
        <v>212</v>
      </c>
      <c r="I221" s="5" t="s">
        <v>889</v>
      </c>
      <c r="J221" s="5" t="s">
        <v>890</v>
      </c>
      <c r="K221" s="5" t="s">
        <v>5</v>
      </c>
      <c r="L221" s="5"/>
      <c r="M221" s="5">
        <v>376.0</v>
      </c>
      <c r="N221" s="5">
        <v>43.0</v>
      </c>
      <c r="O221" s="5">
        <v>2.0</v>
      </c>
      <c r="P221" s="5">
        <v>25.0</v>
      </c>
      <c r="Q221" s="5">
        <v>14.0</v>
      </c>
      <c r="R221" s="5">
        <v>2.0</v>
      </c>
      <c r="S221" s="5">
        <v>46.0</v>
      </c>
      <c r="T221" s="5">
        <v>24.0</v>
      </c>
      <c r="U221" s="5">
        <v>18.0</v>
      </c>
      <c r="V221" s="5">
        <v>14.0</v>
      </c>
      <c r="W221" s="5"/>
      <c r="X221" s="5">
        <v>226.0</v>
      </c>
    </row>
    <row r="222" ht="15.75" customHeight="1">
      <c r="A222" s="5" t="s">
        <v>891</v>
      </c>
      <c r="B222" s="5" t="s">
        <v>892</v>
      </c>
      <c r="C222" s="5" t="s">
        <v>49</v>
      </c>
      <c r="D222" s="5" t="s">
        <v>60</v>
      </c>
      <c r="E222" s="5" t="s">
        <v>797</v>
      </c>
      <c r="F222" s="5" t="s">
        <v>35</v>
      </c>
      <c r="G222" s="5" t="s">
        <v>36</v>
      </c>
      <c r="H222" s="5" t="s">
        <v>212</v>
      </c>
      <c r="I222" s="5" t="s">
        <v>889</v>
      </c>
      <c r="J222" s="5" t="s">
        <v>893</v>
      </c>
      <c r="K222" s="5" t="s">
        <v>4</v>
      </c>
      <c r="L222" s="5"/>
      <c r="M222" s="5">
        <v>192.0</v>
      </c>
      <c r="N222" s="5">
        <v>16.0</v>
      </c>
      <c r="O222" s="5">
        <v>4.0</v>
      </c>
      <c r="P222" s="5">
        <v>19.0</v>
      </c>
      <c r="Q222" s="5">
        <v>8.0</v>
      </c>
      <c r="R222" s="5">
        <v>0.0</v>
      </c>
      <c r="S222" s="5">
        <v>19.0</v>
      </c>
      <c r="T222" s="5">
        <v>32.0</v>
      </c>
      <c r="U222" s="5">
        <v>8.0</v>
      </c>
      <c r="V222" s="5">
        <v>8.0</v>
      </c>
      <c r="W222" s="5"/>
      <c r="X222" s="5">
        <v>227.0</v>
      </c>
    </row>
    <row r="223" ht="15.75" customHeight="1">
      <c r="A223" s="5" t="s">
        <v>894</v>
      </c>
      <c r="B223" s="5" t="s">
        <v>895</v>
      </c>
      <c r="C223" s="5" t="s">
        <v>49</v>
      </c>
      <c r="D223" s="5" t="s">
        <v>60</v>
      </c>
      <c r="E223" s="5" t="s">
        <v>797</v>
      </c>
      <c r="F223" s="5" t="s">
        <v>35</v>
      </c>
      <c r="G223" s="5" t="s">
        <v>36</v>
      </c>
      <c r="H223" s="5" t="s">
        <v>212</v>
      </c>
      <c r="I223" s="5" t="s">
        <v>896</v>
      </c>
      <c r="J223" s="5" t="s">
        <v>897</v>
      </c>
      <c r="K223" s="5" t="s">
        <v>6</v>
      </c>
      <c r="L223" s="5" t="s">
        <v>67</v>
      </c>
      <c r="M223" s="5">
        <v>157.0</v>
      </c>
      <c r="N223" s="5">
        <v>18.0</v>
      </c>
      <c r="O223" s="5">
        <v>6.0</v>
      </c>
      <c r="P223" s="5">
        <v>3.0</v>
      </c>
      <c r="Q223" s="5">
        <v>1.0</v>
      </c>
      <c r="R223" s="5">
        <v>0.0</v>
      </c>
      <c r="S223" s="5">
        <v>40.0</v>
      </c>
      <c r="T223" s="5">
        <v>82.0</v>
      </c>
      <c r="U223" s="5">
        <v>2.0</v>
      </c>
      <c r="V223" s="5">
        <v>0.0</v>
      </c>
      <c r="W223" s="5"/>
      <c r="X223" s="5">
        <v>228.0</v>
      </c>
    </row>
    <row r="224" ht="15.75" customHeight="1">
      <c r="A224" s="5" t="s">
        <v>898</v>
      </c>
      <c r="B224" s="5" t="s">
        <v>899</v>
      </c>
      <c r="C224" s="5" t="s">
        <v>49</v>
      </c>
      <c r="D224" s="5" t="s">
        <v>756</v>
      </c>
      <c r="E224" s="5" t="s">
        <v>900</v>
      </c>
      <c r="F224" s="5" t="s">
        <v>782</v>
      </c>
      <c r="G224" s="5" t="s">
        <v>36</v>
      </c>
      <c r="H224" s="5" t="s">
        <v>111</v>
      </c>
      <c r="I224" s="5" t="s">
        <v>103</v>
      </c>
      <c r="J224" s="5" t="s">
        <v>901</v>
      </c>
      <c r="K224" s="5" t="s">
        <v>4</v>
      </c>
      <c r="L224" s="5"/>
      <c r="M224" s="5">
        <v>115.0</v>
      </c>
      <c r="N224" s="5">
        <v>33.0</v>
      </c>
      <c r="O224" s="5">
        <v>3.0</v>
      </c>
      <c r="P224" s="5">
        <v>16.0</v>
      </c>
      <c r="Q224" s="5">
        <v>24.0</v>
      </c>
      <c r="R224" s="5">
        <v>5.0</v>
      </c>
      <c r="S224" s="5">
        <v>19.0</v>
      </c>
      <c r="T224" s="5">
        <v>10.0</v>
      </c>
      <c r="U224" s="5">
        <v>20.0</v>
      </c>
      <c r="V224" s="5">
        <v>30.0</v>
      </c>
      <c r="W224" s="5"/>
      <c r="X224" s="5">
        <v>229.0</v>
      </c>
    </row>
    <row r="225" ht="15.75" customHeight="1">
      <c r="A225" s="5" t="s">
        <v>902</v>
      </c>
      <c r="B225" s="5" t="s">
        <v>903</v>
      </c>
      <c r="C225" s="5" t="s">
        <v>49</v>
      </c>
      <c r="D225" s="5" t="s">
        <v>787</v>
      </c>
      <c r="E225" s="5" t="s">
        <v>904</v>
      </c>
      <c r="F225" s="5" t="s">
        <v>905</v>
      </c>
      <c r="G225" s="5" t="s">
        <v>36</v>
      </c>
      <c r="H225" s="5" t="s">
        <v>111</v>
      </c>
      <c r="I225" s="5" t="s">
        <v>906</v>
      </c>
      <c r="J225" s="5" t="s">
        <v>907</v>
      </c>
      <c r="K225" s="5" t="s">
        <v>4</v>
      </c>
      <c r="L225" s="5"/>
      <c r="M225" s="5">
        <v>143.0</v>
      </c>
      <c r="N225" s="5">
        <v>99.0</v>
      </c>
      <c r="O225" s="5">
        <v>43.0</v>
      </c>
      <c r="P225" s="5">
        <v>10.0</v>
      </c>
      <c r="Q225" s="5">
        <v>13.0</v>
      </c>
      <c r="R225" s="5">
        <v>4.0</v>
      </c>
      <c r="S225" s="5">
        <v>23.0</v>
      </c>
      <c r="T225" s="5">
        <v>40.0</v>
      </c>
      <c r="U225" s="5">
        <v>20.0</v>
      </c>
      <c r="V225" s="5">
        <v>30.0</v>
      </c>
      <c r="W225" s="5"/>
      <c r="X225" s="5">
        <v>230.0</v>
      </c>
    </row>
    <row r="226" ht="15.75" customHeight="1">
      <c r="A226" s="5" t="s">
        <v>908</v>
      </c>
      <c r="B226" s="5" t="s">
        <v>909</v>
      </c>
      <c r="C226" s="5" t="s">
        <v>910</v>
      </c>
      <c r="D226" s="5" t="s">
        <v>60</v>
      </c>
      <c r="E226" s="5" t="s">
        <v>61</v>
      </c>
      <c r="F226" s="5" t="s">
        <v>35</v>
      </c>
      <c r="G226" s="5" t="s">
        <v>36</v>
      </c>
      <c r="H226" s="5" t="s">
        <v>165</v>
      </c>
      <c r="I226" s="5" t="s">
        <v>166</v>
      </c>
      <c r="J226" s="5" t="s">
        <v>415</v>
      </c>
      <c r="K226" s="5" t="s">
        <v>5</v>
      </c>
      <c r="L226" s="5"/>
      <c r="M226" s="5">
        <v>191.0</v>
      </c>
      <c r="N226" s="5">
        <v>37.0</v>
      </c>
      <c r="O226" s="5">
        <v>23.0</v>
      </c>
      <c r="P226" s="5">
        <v>10.0</v>
      </c>
      <c r="Q226" s="5">
        <v>14.0</v>
      </c>
      <c r="R226" s="5">
        <v>4.0</v>
      </c>
      <c r="S226" s="5">
        <v>13.0</v>
      </c>
      <c r="T226" s="5">
        <v>13.0</v>
      </c>
      <c r="U226" s="5">
        <v>8.0</v>
      </c>
      <c r="V226" s="5">
        <v>18.0</v>
      </c>
      <c r="W226" s="5"/>
      <c r="X226" s="5">
        <v>231.0</v>
      </c>
    </row>
    <row r="227" ht="15.75" customHeight="1">
      <c r="A227" s="5" t="s">
        <v>911</v>
      </c>
      <c r="B227" s="5" t="s">
        <v>912</v>
      </c>
      <c r="C227" s="5" t="s">
        <v>910</v>
      </c>
      <c r="D227" s="5" t="s">
        <v>60</v>
      </c>
      <c r="E227" s="5" t="s">
        <v>539</v>
      </c>
      <c r="F227" s="5" t="s">
        <v>35</v>
      </c>
      <c r="G227" s="5" t="s">
        <v>36</v>
      </c>
      <c r="H227" s="5" t="s">
        <v>165</v>
      </c>
      <c r="I227" s="5" t="s">
        <v>913</v>
      </c>
      <c r="J227" s="5" t="s">
        <v>914</v>
      </c>
      <c r="K227" s="5" t="s">
        <v>4</v>
      </c>
      <c r="L227" s="5"/>
      <c r="M227" s="5">
        <v>195.0</v>
      </c>
      <c r="N227" s="5">
        <v>43.0</v>
      </c>
      <c r="O227" s="5">
        <v>8.0</v>
      </c>
      <c r="P227" s="5">
        <v>11.0</v>
      </c>
      <c r="Q227" s="5">
        <v>9.0</v>
      </c>
      <c r="R227" s="5">
        <v>13.0</v>
      </c>
      <c r="S227" s="5">
        <v>4.0</v>
      </c>
      <c r="T227" s="5">
        <v>16.0</v>
      </c>
      <c r="U227" s="5">
        <v>3.0</v>
      </c>
      <c r="V227" s="5">
        <v>16.0</v>
      </c>
      <c r="W227" s="5"/>
      <c r="X227" s="5">
        <v>232.0</v>
      </c>
    </row>
    <row r="228" ht="15.75" customHeight="1">
      <c r="A228" s="5" t="s">
        <v>915</v>
      </c>
      <c r="B228" s="5" t="s">
        <v>916</v>
      </c>
      <c r="C228" s="5" t="s">
        <v>910</v>
      </c>
      <c r="D228" s="5" t="s">
        <v>60</v>
      </c>
      <c r="E228" s="5" t="s">
        <v>61</v>
      </c>
      <c r="F228" s="5" t="s">
        <v>35</v>
      </c>
      <c r="G228" s="5" t="s">
        <v>36</v>
      </c>
      <c r="H228" s="5" t="s">
        <v>165</v>
      </c>
      <c r="I228" s="5" t="s">
        <v>913</v>
      </c>
      <c r="J228" s="5" t="s">
        <v>917</v>
      </c>
      <c r="K228" s="5" t="s">
        <v>4</v>
      </c>
      <c r="L228" s="5"/>
      <c r="M228" s="5">
        <v>174.0</v>
      </c>
      <c r="N228" s="5">
        <v>44.0</v>
      </c>
      <c r="O228" s="5">
        <v>3.0</v>
      </c>
      <c r="P228" s="5">
        <v>11.0</v>
      </c>
      <c r="Q228" s="5">
        <v>7.0</v>
      </c>
      <c r="R228" s="5">
        <v>3.0</v>
      </c>
      <c r="S228" s="5">
        <v>0.0</v>
      </c>
      <c r="T228" s="5">
        <v>44.0</v>
      </c>
      <c r="U228" s="5">
        <v>3.0</v>
      </c>
      <c r="V228" s="5">
        <v>9.0</v>
      </c>
      <c r="W228" s="5"/>
      <c r="X228" s="5">
        <v>233.0</v>
      </c>
    </row>
    <row r="229" ht="15.75" customHeight="1">
      <c r="A229" s="5" t="s">
        <v>918</v>
      </c>
      <c r="B229" s="5" t="s">
        <v>919</v>
      </c>
      <c r="C229" s="5" t="s">
        <v>910</v>
      </c>
      <c r="D229" s="5" t="s">
        <v>50</v>
      </c>
      <c r="E229" s="5" t="s">
        <v>770</v>
      </c>
      <c r="F229" s="5" t="s">
        <v>777</v>
      </c>
      <c r="G229" s="5" t="s">
        <v>36</v>
      </c>
      <c r="H229" s="5" t="s">
        <v>341</v>
      </c>
      <c r="I229" s="5" t="s">
        <v>920</v>
      </c>
      <c r="J229" s="5" t="s">
        <v>921</v>
      </c>
      <c r="K229" s="5" t="s">
        <v>4</v>
      </c>
      <c r="L229" s="5"/>
      <c r="M229" s="5">
        <v>199.0</v>
      </c>
      <c r="N229" s="5">
        <v>44.0</v>
      </c>
      <c r="O229" s="5">
        <v>4.0</v>
      </c>
      <c r="P229" s="5">
        <v>4.0</v>
      </c>
      <c r="Q229" s="5">
        <v>7.0</v>
      </c>
      <c r="R229" s="5">
        <v>3.0</v>
      </c>
      <c r="S229" s="5">
        <v>10.0</v>
      </c>
      <c r="T229" s="5">
        <v>0.0</v>
      </c>
      <c r="U229" s="5">
        <v>0.0</v>
      </c>
      <c r="V229" s="5">
        <v>0.0</v>
      </c>
      <c r="W229" s="5"/>
      <c r="X229" s="5">
        <v>234.0</v>
      </c>
    </row>
    <row r="230" ht="15.75" customHeight="1">
      <c r="A230" s="5" t="s">
        <v>922</v>
      </c>
      <c r="B230" s="5" t="s">
        <v>923</v>
      </c>
      <c r="C230" s="5" t="s">
        <v>910</v>
      </c>
      <c r="D230" s="5" t="s">
        <v>776</v>
      </c>
      <c r="E230" s="5" t="s">
        <v>776</v>
      </c>
      <c r="F230" s="5" t="s">
        <v>777</v>
      </c>
      <c r="G230" s="5" t="s">
        <v>36</v>
      </c>
      <c r="H230" s="5" t="s">
        <v>341</v>
      </c>
      <c r="I230" s="5" t="s">
        <v>920</v>
      </c>
      <c r="J230" s="5" t="s">
        <v>924</v>
      </c>
      <c r="K230" s="5" t="s">
        <v>4</v>
      </c>
      <c r="L230" s="5"/>
      <c r="M230" s="5">
        <v>117.0</v>
      </c>
      <c r="N230" s="5">
        <v>19.0</v>
      </c>
      <c r="O230" s="5">
        <v>9.0</v>
      </c>
      <c r="P230" s="5">
        <v>4.0</v>
      </c>
      <c r="Q230" s="5">
        <v>7.0</v>
      </c>
      <c r="R230" s="5">
        <v>4.0</v>
      </c>
      <c r="S230" s="5">
        <v>15.0</v>
      </c>
      <c r="T230" s="5">
        <v>7.0</v>
      </c>
      <c r="U230" s="5">
        <v>0.0</v>
      </c>
      <c r="V230" s="5">
        <v>0.0</v>
      </c>
      <c r="W230" s="5"/>
      <c r="X230" s="5">
        <v>235.0</v>
      </c>
    </row>
    <row r="231" ht="15.75" customHeight="1">
      <c r="A231" s="5" t="s">
        <v>925</v>
      </c>
      <c r="B231" s="5" t="s">
        <v>926</v>
      </c>
      <c r="C231" s="5" t="s">
        <v>910</v>
      </c>
      <c r="D231" s="5" t="s">
        <v>793</v>
      </c>
      <c r="E231" s="5" t="s">
        <v>877</v>
      </c>
      <c r="F231" s="5" t="s">
        <v>777</v>
      </c>
      <c r="G231" s="5" t="s">
        <v>36</v>
      </c>
      <c r="H231" s="5" t="s">
        <v>341</v>
      </c>
      <c r="I231" s="5" t="s">
        <v>927</v>
      </c>
      <c r="J231" s="5" t="s">
        <v>928</v>
      </c>
      <c r="K231" s="5" t="s">
        <v>7</v>
      </c>
      <c r="L231" s="5"/>
      <c r="M231" s="5">
        <v>99.0</v>
      </c>
      <c r="N231" s="5">
        <v>13.0</v>
      </c>
      <c r="O231" s="5">
        <v>0.0</v>
      </c>
      <c r="P231" s="5">
        <v>0.0</v>
      </c>
      <c r="Q231" s="5">
        <v>0.0</v>
      </c>
      <c r="R231" s="5">
        <v>0.0</v>
      </c>
      <c r="S231" s="5">
        <v>0.0</v>
      </c>
      <c r="T231" s="5">
        <v>0.0</v>
      </c>
      <c r="U231" s="5">
        <v>0.0</v>
      </c>
      <c r="V231" s="5">
        <v>0.0</v>
      </c>
      <c r="W231" s="5"/>
      <c r="X231" s="5">
        <v>236.0</v>
      </c>
    </row>
    <row r="232" ht="15.75" customHeight="1">
      <c r="A232" s="5" t="s">
        <v>929</v>
      </c>
      <c r="B232" s="5" t="s">
        <v>930</v>
      </c>
      <c r="C232" s="5" t="s">
        <v>931</v>
      </c>
      <c r="D232" s="5" t="s">
        <v>60</v>
      </c>
      <c r="E232" s="5" t="s">
        <v>61</v>
      </c>
      <c r="F232" s="5" t="s">
        <v>35</v>
      </c>
      <c r="G232" s="5" t="s">
        <v>36</v>
      </c>
      <c r="H232" s="5" t="s">
        <v>102</v>
      </c>
      <c r="I232" s="5" t="s">
        <v>249</v>
      </c>
      <c r="J232" s="5" t="s">
        <v>932</v>
      </c>
      <c r="K232" s="5" t="s">
        <v>7</v>
      </c>
      <c r="L232" s="5"/>
      <c r="M232" s="5">
        <v>212.0</v>
      </c>
      <c r="N232" s="5">
        <v>56.0</v>
      </c>
      <c r="O232" s="5">
        <v>10.0</v>
      </c>
      <c r="P232" s="5">
        <v>43.0</v>
      </c>
      <c r="Q232" s="5">
        <v>46.0</v>
      </c>
      <c r="R232" s="5">
        <v>10.0</v>
      </c>
      <c r="S232" s="5">
        <v>0.0</v>
      </c>
      <c r="T232" s="5">
        <v>36.0</v>
      </c>
      <c r="U232" s="5">
        <v>21.0</v>
      </c>
      <c r="V232" s="5">
        <v>34.0</v>
      </c>
      <c r="W232" s="5"/>
      <c r="X232" s="5">
        <v>237.0</v>
      </c>
    </row>
    <row r="233" ht="15.75" customHeight="1">
      <c r="A233" s="5" t="s">
        <v>933</v>
      </c>
      <c r="B233" s="5" t="s">
        <v>934</v>
      </c>
      <c r="C233" s="5" t="s">
        <v>931</v>
      </c>
      <c r="D233" s="5" t="s">
        <v>770</v>
      </c>
      <c r="E233" s="5" t="s">
        <v>797</v>
      </c>
      <c r="F233" s="5" t="s">
        <v>35</v>
      </c>
      <c r="G233" s="5" t="s">
        <v>36</v>
      </c>
      <c r="H233" s="5" t="s">
        <v>102</v>
      </c>
      <c r="I233" s="5" t="s">
        <v>249</v>
      </c>
      <c r="J233" s="5" t="s">
        <v>935</v>
      </c>
      <c r="K233" s="5" t="s">
        <v>4</v>
      </c>
      <c r="L233" s="5"/>
      <c r="M233" s="5">
        <v>150.0</v>
      </c>
      <c r="N233" s="5">
        <v>44.0</v>
      </c>
      <c r="O233" s="5">
        <v>8.0</v>
      </c>
      <c r="P233" s="5">
        <v>6.0</v>
      </c>
      <c r="Q233" s="5">
        <v>11.0</v>
      </c>
      <c r="R233" s="5">
        <v>0.0</v>
      </c>
      <c r="S233" s="5">
        <v>22.0</v>
      </c>
      <c r="T233" s="5">
        <v>57.0</v>
      </c>
      <c r="U233" s="5">
        <v>3.0</v>
      </c>
      <c r="V233" s="5">
        <v>7.0</v>
      </c>
      <c r="W233" s="5"/>
      <c r="X233" s="5">
        <v>238.0</v>
      </c>
    </row>
    <row r="234" ht="15.75" customHeight="1">
      <c r="A234" s="5" t="s">
        <v>936</v>
      </c>
      <c r="B234" s="5" t="s">
        <v>937</v>
      </c>
      <c r="C234" s="5" t="s">
        <v>931</v>
      </c>
      <c r="D234" s="5" t="s">
        <v>60</v>
      </c>
      <c r="E234" s="5" t="s">
        <v>797</v>
      </c>
      <c r="F234" s="5" t="s">
        <v>35</v>
      </c>
      <c r="G234" s="5" t="s">
        <v>36</v>
      </c>
      <c r="H234" s="5" t="s">
        <v>102</v>
      </c>
      <c r="I234" s="5" t="s">
        <v>249</v>
      </c>
      <c r="J234" s="5" t="s">
        <v>938</v>
      </c>
      <c r="K234" s="5" t="s">
        <v>5</v>
      </c>
      <c r="L234" s="5"/>
      <c r="M234" s="5">
        <v>85.0</v>
      </c>
      <c r="N234" s="5">
        <v>10.0</v>
      </c>
      <c r="O234" s="5">
        <v>14.0</v>
      </c>
      <c r="P234" s="5">
        <v>2.0</v>
      </c>
      <c r="Q234" s="5">
        <v>5.0</v>
      </c>
      <c r="R234" s="5">
        <v>0.0</v>
      </c>
      <c r="S234" s="5">
        <v>2.0</v>
      </c>
      <c r="T234" s="5">
        <v>56.0</v>
      </c>
      <c r="U234" s="5">
        <v>4.0</v>
      </c>
      <c r="V234" s="5">
        <v>3.0</v>
      </c>
      <c r="W234" s="5"/>
      <c r="X234" s="5">
        <v>239.0</v>
      </c>
    </row>
    <row r="235" ht="15.75" customHeight="1">
      <c r="A235" s="5" t="s">
        <v>939</v>
      </c>
      <c r="B235" s="5" t="s">
        <v>940</v>
      </c>
      <c r="C235" s="5" t="s">
        <v>73</v>
      </c>
      <c r="D235" s="5" t="s">
        <v>797</v>
      </c>
      <c r="E235" s="5" t="s">
        <v>51</v>
      </c>
      <c r="F235" s="5" t="s">
        <v>782</v>
      </c>
      <c r="G235" s="5" t="s">
        <v>36</v>
      </c>
      <c r="H235" s="5" t="s">
        <v>335</v>
      </c>
      <c r="I235" s="5" t="s">
        <v>941</v>
      </c>
      <c r="J235" s="5" t="s">
        <v>942</v>
      </c>
      <c r="K235" s="5" t="s">
        <v>4</v>
      </c>
      <c r="L235" s="5"/>
      <c r="M235" s="5">
        <v>205.0</v>
      </c>
      <c r="N235" s="5">
        <v>39.0</v>
      </c>
      <c r="O235" s="5">
        <v>6.0</v>
      </c>
      <c r="P235" s="5">
        <v>47.0</v>
      </c>
      <c r="Q235" s="5">
        <v>72.0</v>
      </c>
      <c r="R235" s="5">
        <v>8.0</v>
      </c>
      <c r="S235" s="5">
        <v>75.0</v>
      </c>
      <c r="T235" s="5">
        <v>35.0</v>
      </c>
      <c r="U235" s="5">
        <v>4.0</v>
      </c>
      <c r="V235" s="5">
        <v>313.0</v>
      </c>
      <c r="W235" s="5" t="s">
        <v>943</v>
      </c>
      <c r="X235" s="5">
        <v>240.0</v>
      </c>
    </row>
    <row r="236" ht="15.75" customHeight="1">
      <c r="A236" s="5" t="s">
        <v>944</v>
      </c>
      <c r="B236" s="5" t="s">
        <v>945</v>
      </c>
      <c r="C236" s="5" t="s">
        <v>73</v>
      </c>
      <c r="D236" s="5" t="s">
        <v>786</v>
      </c>
      <c r="E236" s="5" t="s">
        <v>787</v>
      </c>
      <c r="F236" s="5" t="s">
        <v>782</v>
      </c>
      <c r="G236" s="5" t="s">
        <v>36</v>
      </c>
      <c r="H236" s="5" t="s">
        <v>335</v>
      </c>
      <c r="I236" s="5" t="s">
        <v>946</v>
      </c>
      <c r="J236" s="5" t="s">
        <v>947</v>
      </c>
      <c r="K236" s="5" t="s">
        <v>4</v>
      </c>
      <c r="L236" s="5"/>
      <c r="M236" s="5">
        <v>193.0</v>
      </c>
      <c r="N236" s="5">
        <v>28.0</v>
      </c>
      <c r="O236" s="5">
        <v>9.0</v>
      </c>
      <c r="P236" s="5">
        <v>7.0</v>
      </c>
      <c r="Q236" s="5">
        <v>12.0</v>
      </c>
      <c r="R236" s="5">
        <v>0.0</v>
      </c>
      <c r="S236" s="5">
        <v>47.0</v>
      </c>
      <c r="T236" s="5">
        <v>57.0</v>
      </c>
      <c r="U236" s="5">
        <v>12.0</v>
      </c>
      <c r="V236" s="5">
        <v>108.0</v>
      </c>
      <c r="W236" s="5"/>
      <c r="X236" s="5">
        <v>241.0</v>
      </c>
    </row>
    <row r="237" ht="15.75" customHeight="1">
      <c r="A237" s="5" t="s">
        <v>948</v>
      </c>
      <c r="B237" s="5" t="s">
        <v>949</v>
      </c>
      <c r="C237" s="5" t="s">
        <v>73</v>
      </c>
      <c r="D237" s="5" t="s">
        <v>60</v>
      </c>
      <c r="E237" s="5" t="s">
        <v>756</v>
      </c>
      <c r="F237" s="5" t="s">
        <v>782</v>
      </c>
      <c r="G237" s="5" t="s">
        <v>36</v>
      </c>
      <c r="H237" s="5" t="s">
        <v>335</v>
      </c>
      <c r="I237" s="5" t="s">
        <v>336</v>
      </c>
      <c r="J237" s="5" t="s">
        <v>950</v>
      </c>
      <c r="K237" s="5" t="s">
        <v>4</v>
      </c>
      <c r="L237" s="5"/>
      <c r="M237" s="5">
        <v>239.0</v>
      </c>
      <c r="N237" s="5">
        <v>78.0</v>
      </c>
      <c r="O237" s="5">
        <v>3.0</v>
      </c>
      <c r="P237" s="5">
        <v>14.0</v>
      </c>
      <c r="Q237" s="5">
        <v>45.0</v>
      </c>
      <c r="R237" s="5">
        <v>0.0</v>
      </c>
      <c r="S237" s="5">
        <v>81.0</v>
      </c>
      <c r="T237" s="5">
        <v>110.0</v>
      </c>
      <c r="U237" s="5">
        <v>16.0</v>
      </c>
      <c r="V237" s="5">
        <v>47.0</v>
      </c>
      <c r="W237" s="5"/>
      <c r="X237" s="5">
        <v>242.0</v>
      </c>
    </row>
    <row r="238" ht="15.75" customHeight="1">
      <c r="A238" s="5" t="s">
        <v>951</v>
      </c>
      <c r="B238" s="5" t="s">
        <v>952</v>
      </c>
      <c r="C238" s="5" t="s">
        <v>49</v>
      </c>
      <c r="D238" s="5" t="s">
        <v>50</v>
      </c>
      <c r="E238" s="5" t="s">
        <v>51</v>
      </c>
      <c r="F238" s="5" t="s">
        <v>541</v>
      </c>
      <c r="G238" s="5" t="s">
        <v>53</v>
      </c>
      <c r="H238" s="5" t="s">
        <v>54</v>
      </c>
      <c r="I238" s="5" t="s">
        <v>625</v>
      </c>
      <c r="J238" s="5" t="s">
        <v>953</v>
      </c>
      <c r="K238" s="5" t="s">
        <v>4</v>
      </c>
      <c r="L238" s="5"/>
      <c r="M238" s="5">
        <v>209.0</v>
      </c>
      <c r="N238" s="5">
        <v>23.0</v>
      </c>
      <c r="O238" s="5">
        <v>8.0</v>
      </c>
      <c r="P238" s="5">
        <v>14.0</v>
      </c>
      <c r="Q238" s="5">
        <v>6.0</v>
      </c>
      <c r="R238" s="5">
        <v>0.0</v>
      </c>
      <c r="S238" s="5">
        <v>61.0</v>
      </c>
      <c r="T238" s="5">
        <v>125.0</v>
      </c>
      <c r="U238" s="5">
        <v>6.0</v>
      </c>
      <c r="V238" s="5">
        <v>13.0</v>
      </c>
      <c r="W238" s="5"/>
      <c r="X238" s="5">
        <v>243.0</v>
      </c>
    </row>
    <row r="239" ht="15.75" customHeight="1">
      <c r="A239" s="5" t="s">
        <v>954</v>
      </c>
      <c r="B239" s="5" t="s">
        <v>955</v>
      </c>
      <c r="C239" s="5" t="s">
        <v>49</v>
      </c>
      <c r="D239" s="5" t="s">
        <v>50</v>
      </c>
      <c r="E239" s="5" t="s">
        <v>51</v>
      </c>
      <c r="F239" s="5" t="s">
        <v>541</v>
      </c>
      <c r="G239" s="5" t="s">
        <v>53</v>
      </c>
      <c r="H239" s="5" t="s">
        <v>54</v>
      </c>
      <c r="I239" s="5" t="s">
        <v>625</v>
      </c>
      <c r="J239" s="5" t="s">
        <v>956</v>
      </c>
      <c r="K239" s="5" t="s">
        <v>5</v>
      </c>
      <c r="L239" s="5"/>
      <c r="M239" s="5">
        <v>257.0</v>
      </c>
      <c r="N239" s="5">
        <v>52.0</v>
      </c>
      <c r="O239" s="5">
        <v>6.0</v>
      </c>
      <c r="P239" s="5">
        <v>9.0</v>
      </c>
      <c r="Q239" s="5">
        <v>12.0</v>
      </c>
      <c r="R239" s="5">
        <v>3.0</v>
      </c>
      <c r="S239" s="5">
        <v>65.0</v>
      </c>
      <c r="T239" s="5">
        <v>156.0</v>
      </c>
      <c r="U239" s="5">
        <v>5.0</v>
      </c>
      <c r="V239" s="5">
        <v>8.0</v>
      </c>
      <c r="W239" s="5"/>
      <c r="X239" s="5">
        <v>244.0</v>
      </c>
    </row>
    <row r="240" ht="15.75" customHeight="1">
      <c r="A240" s="5" t="s">
        <v>957</v>
      </c>
      <c r="B240" s="5" t="s">
        <v>958</v>
      </c>
      <c r="C240" s="5" t="s">
        <v>73</v>
      </c>
      <c r="D240" s="5" t="s">
        <v>50</v>
      </c>
      <c r="E240" s="5" t="s">
        <v>51</v>
      </c>
      <c r="F240" s="5" t="s">
        <v>541</v>
      </c>
      <c r="G240" s="5" t="s">
        <v>53</v>
      </c>
      <c r="H240" s="5" t="s">
        <v>78</v>
      </c>
      <c r="I240" s="5" t="s">
        <v>959</v>
      </c>
      <c r="J240" s="5" t="s">
        <v>960</v>
      </c>
      <c r="K240" s="5" t="s">
        <v>5</v>
      </c>
      <c r="L240" s="5"/>
      <c r="M240" s="5">
        <v>244.0</v>
      </c>
      <c r="N240" s="5">
        <v>31.0</v>
      </c>
      <c r="O240" s="5">
        <v>0.0</v>
      </c>
      <c r="P240" s="5">
        <v>14.0</v>
      </c>
      <c r="Q240" s="5">
        <v>8.0</v>
      </c>
      <c r="R240" s="5">
        <v>0.0</v>
      </c>
      <c r="S240" s="5">
        <v>135.0</v>
      </c>
      <c r="T240" s="5">
        <v>91.0</v>
      </c>
      <c r="U240" s="5">
        <v>3.0</v>
      </c>
      <c r="V240" s="5">
        <v>12.0</v>
      </c>
      <c r="W240" s="5"/>
      <c r="X240" s="5">
        <v>245.0</v>
      </c>
    </row>
    <row r="241" ht="15.75" customHeight="1">
      <c r="A241" s="5" t="s">
        <v>961</v>
      </c>
      <c r="B241" s="5" t="s">
        <v>962</v>
      </c>
      <c r="C241" s="5" t="s">
        <v>73</v>
      </c>
      <c r="D241" s="5" t="s">
        <v>50</v>
      </c>
      <c r="E241" s="5" t="s">
        <v>51</v>
      </c>
      <c r="F241" s="5" t="s">
        <v>541</v>
      </c>
      <c r="G241" s="5" t="s">
        <v>53</v>
      </c>
      <c r="H241" s="5" t="s">
        <v>78</v>
      </c>
      <c r="I241" s="5" t="s">
        <v>963</v>
      </c>
      <c r="J241" s="5" t="s">
        <v>964</v>
      </c>
      <c r="K241" s="5" t="s">
        <v>7</v>
      </c>
      <c r="L241" s="5"/>
      <c r="M241" s="5">
        <v>257.0</v>
      </c>
      <c r="N241" s="5">
        <v>52.0</v>
      </c>
      <c r="O241" s="5">
        <v>6.0</v>
      </c>
      <c r="P241" s="5">
        <v>16.0</v>
      </c>
      <c r="Q241" s="5">
        <v>22.0</v>
      </c>
      <c r="R241" s="5">
        <v>6.0</v>
      </c>
      <c r="S241" s="5">
        <v>4.0</v>
      </c>
      <c r="T241" s="5">
        <v>16.0</v>
      </c>
      <c r="U241" s="5">
        <v>26.0</v>
      </c>
      <c r="V241" s="5">
        <v>12.0</v>
      </c>
      <c r="W241" s="5"/>
      <c r="X241" s="5">
        <v>246.0</v>
      </c>
    </row>
    <row r="242" ht="15.75" customHeight="1">
      <c r="A242" s="5" t="s">
        <v>965</v>
      </c>
      <c r="B242" s="5" t="s">
        <v>966</v>
      </c>
      <c r="C242" s="5" t="s">
        <v>73</v>
      </c>
      <c r="D242" s="5" t="s">
        <v>50</v>
      </c>
      <c r="E242" s="5" t="s">
        <v>51</v>
      </c>
      <c r="F242" s="5" t="s">
        <v>541</v>
      </c>
      <c r="G242" s="5" t="s">
        <v>53</v>
      </c>
      <c r="H242" s="5" t="s">
        <v>78</v>
      </c>
      <c r="I242" s="5" t="s">
        <v>959</v>
      </c>
      <c r="J242" s="5" t="s">
        <v>967</v>
      </c>
      <c r="K242" s="5" t="s">
        <v>4</v>
      </c>
      <c r="L242" s="5"/>
      <c r="M242" s="5">
        <v>98.0</v>
      </c>
      <c r="N242" s="5">
        <v>26.0</v>
      </c>
      <c r="O242" s="5">
        <v>7.0</v>
      </c>
      <c r="P242" s="5">
        <v>11.0</v>
      </c>
      <c r="Q242" s="5">
        <v>19.0</v>
      </c>
      <c r="R242" s="5">
        <v>0.0</v>
      </c>
      <c r="S242" s="5">
        <v>4.0</v>
      </c>
      <c r="T242" s="5">
        <v>16.0</v>
      </c>
      <c r="U242" s="5">
        <v>8.0</v>
      </c>
      <c r="V242" s="5">
        <v>22.0</v>
      </c>
      <c r="W242" s="5"/>
      <c r="X242" s="5">
        <v>247.0</v>
      </c>
    </row>
    <row r="243" ht="15.75" customHeight="1">
      <c r="A243" s="5" t="s">
        <v>968</v>
      </c>
      <c r="B243" s="5" t="s">
        <v>969</v>
      </c>
      <c r="C243" s="5" t="s">
        <v>73</v>
      </c>
      <c r="D243" s="5" t="s">
        <v>60</v>
      </c>
      <c r="E243" s="5" t="s">
        <v>61</v>
      </c>
      <c r="F243" s="5" t="s">
        <v>35</v>
      </c>
      <c r="G243" s="5" t="s">
        <v>36</v>
      </c>
      <c r="H243" s="5" t="s">
        <v>37</v>
      </c>
      <c r="I243" s="5" t="s">
        <v>38</v>
      </c>
      <c r="J243" s="5" t="s">
        <v>970</v>
      </c>
      <c r="K243" s="5" t="s">
        <v>4</v>
      </c>
      <c r="L243" s="5"/>
      <c r="M243" s="5">
        <v>273.0</v>
      </c>
      <c r="N243" s="5">
        <v>64.0</v>
      </c>
      <c r="O243" s="5">
        <v>16.0</v>
      </c>
      <c r="P243" s="5">
        <v>75.0</v>
      </c>
      <c r="Q243" s="5">
        <v>12.0</v>
      </c>
      <c r="R243" s="5">
        <v>1.0</v>
      </c>
      <c r="S243" s="5">
        <v>6.0</v>
      </c>
      <c r="T243" s="5">
        <v>50.0</v>
      </c>
      <c r="U243" s="5">
        <v>0.0</v>
      </c>
      <c r="V243" s="5">
        <v>0.0</v>
      </c>
      <c r="W243" s="5"/>
      <c r="X243" s="5">
        <v>248.0</v>
      </c>
    </row>
    <row r="244" ht="15.75" customHeight="1">
      <c r="A244" s="5" t="s">
        <v>971</v>
      </c>
      <c r="B244" s="5" t="s">
        <v>972</v>
      </c>
      <c r="C244" s="5" t="s">
        <v>73</v>
      </c>
      <c r="D244" s="5" t="s">
        <v>60</v>
      </c>
      <c r="E244" s="5" t="s">
        <v>61</v>
      </c>
      <c r="F244" s="5" t="s">
        <v>35</v>
      </c>
      <c r="G244" s="5" t="s">
        <v>36</v>
      </c>
      <c r="H244" s="5" t="s">
        <v>37</v>
      </c>
      <c r="I244" s="5" t="s">
        <v>38</v>
      </c>
      <c r="J244" s="5" t="s">
        <v>973</v>
      </c>
      <c r="K244" s="5" t="s">
        <v>5</v>
      </c>
      <c r="L244" s="5"/>
      <c r="M244" s="5">
        <v>130.0</v>
      </c>
      <c r="N244" s="5">
        <v>24.0</v>
      </c>
      <c r="O244" s="5">
        <v>1.0</v>
      </c>
      <c r="P244" s="5">
        <v>6.0</v>
      </c>
      <c r="Q244" s="5">
        <v>12.0</v>
      </c>
      <c r="R244" s="5">
        <v>0.0</v>
      </c>
      <c r="S244" s="5">
        <v>6.0</v>
      </c>
      <c r="T244" s="5">
        <v>25.0</v>
      </c>
      <c r="U244" s="5">
        <v>0.0</v>
      </c>
      <c r="V244" s="5">
        <v>8.0</v>
      </c>
      <c r="W244" s="5"/>
      <c r="X244" s="5">
        <v>249.0</v>
      </c>
    </row>
    <row r="245" ht="15.75" customHeight="1">
      <c r="A245" s="5" t="s">
        <v>974</v>
      </c>
      <c r="B245" s="5" t="s">
        <v>975</v>
      </c>
      <c r="C245" s="5" t="s">
        <v>73</v>
      </c>
      <c r="D245" s="5" t="s">
        <v>756</v>
      </c>
      <c r="E245" s="5" t="s">
        <v>976</v>
      </c>
      <c r="F245" s="5" t="s">
        <v>977</v>
      </c>
      <c r="G245" s="5" t="s">
        <v>36</v>
      </c>
      <c r="H245" s="5" t="s">
        <v>151</v>
      </c>
      <c r="I245" s="5" t="s">
        <v>978</v>
      </c>
      <c r="J245" s="5" t="s">
        <v>979</v>
      </c>
      <c r="K245" s="5" t="s">
        <v>5</v>
      </c>
      <c r="L245" s="5"/>
      <c r="M245" s="5">
        <v>105.0</v>
      </c>
      <c r="N245" s="5">
        <v>14.0</v>
      </c>
      <c r="O245" s="5">
        <v>7.0</v>
      </c>
      <c r="P245" s="5">
        <v>34.0</v>
      </c>
      <c r="Q245" s="5">
        <v>12.0</v>
      </c>
      <c r="R245" s="5">
        <v>9.0</v>
      </c>
      <c r="S245" s="5">
        <v>12.0</v>
      </c>
      <c r="T245" s="5">
        <v>18.0</v>
      </c>
      <c r="U245" s="5">
        <v>8.0</v>
      </c>
      <c r="V245" s="5">
        <v>11.0</v>
      </c>
      <c r="W245" s="5"/>
      <c r="X245" s="5">
        <v>250.0</v>
      </c>
    </row>
    <row r="246" ht="15.75" customHeight="1">
      <c r="A246" s="5" t="s">
        <v>980</v>
      </c>
      <c r="B246" s="5" t="s">
        <v>981</v>
      </c>
      <c r="C246" s="5" t="s">
        <v>73</v>
      </c>
      <c r="D246" s="5" t="s">
        <v>787</v>
      </c>
      <c r="E246" s="5" t="s">
        <v>982</v>
      </c>
      <c r="F246" s="5" t="s">
        <v>771</v>
      </c>
      <c r="G246" s="5" t="s">
        <v>36</v>
      </c>
      <c r="H246" s="5" t="s">
        <v>151</v>
      </c>
      <c r="I246" s="5" t="s">
        <v>263</v>
      </c>
      <c r="J246" s="5" t="s">
        <v>983</v>
      </c>
      <c r="K246" s="5" t="s">
        <v>4</v>
      </c>
      <c r="L246" s="5"/>
      <c r="M246" s="5">
        <v>175.0</v>
      </c>
      <c r="N246" s="5">
        <v>35.0</v>
      </c>
      <c r="O246" s="5">
        <v>12.0</v>
      </c>
      <c r="P246" s="5">
        <v>11.0</v>
      </c>
      <c r="Q246" s="5">
        <v>8.0</v>
      </c>
      <c r="R246" s="5">
        <v>0.0</v>
      </c>
      <c r="S246" s="5">
        <v>7.0</v>
      </c>
      <c r="T246" s="5">
        <v>0.0</v>
      </c>
      <c r="U246" s="5">
        <v>5.0</v>
      </c>
      <c r="V246" s="5">
        <v>0.0</v>
      </c>
      <c r="W246" s="5"/>
      <c r="X246" s="5">
        <v>251.0</v>
      </c>
    </row>
    <row r="247" ht="15.75" customHeight="1">
      <c r="A247" s="5" t="s">
        <v>984</v>
      </c>
      <c r="B247" s="5" t="s">
        <v>985</v>
      </c>
      <c r="C247" s="5" t="s">
        <v>59</v>
      </c>
      <c r="D247" s="5" t="s">
        <v>50</v>
      </c>
      <c r="E247" s="5" t="s">
        <v>900</v>
      </c>
      <c r="F247" s="5" t="s">
        <v>782</v>
      </c>
      <c r="G247" s="5" t="s">
        <v>36</v>
      </c>
      <c r="H247" s="5" t="s">
        <v>131</v>
      </c>
      <c r="I247" s="5" t="s">
        <v>577</v>
      </c>
      <c r="J247" s="5" t="s">
        <v>986</v>
      </c>
      <c r="K247" s="5" t="s">
        <v>4</v>
      </c>
      <c r="L247" s="5"/>
      <c r="M247" s="5">
        <v>201.0</v>
      </c>
      <c r="N247" s="5">
        <v>33.0</v>
      </c>
      <c r="O247" s="5">
        <v>12.0</v>
      </c>
      <c r="P247" s="5">
        <v>21.0</v>
      </c>
      <c r="Q247" s="5">
        <v>41.0</v>
      </c>
      <c r="R247" s="5">
        <v>2.0</v>
      </c>
      <c r="S247" s="5">
        <v>8.0</v>
      </c>
      <c r="T247" s="5">
        <v>100.0</v>
      </c>
      <c r="U247" s="5">
        <v>71.0</v>
      </c>
      <c r="V247" s="5">
        <v>24.0</v>
      </c>
      <c r="W247" s="5"/>
      <c r="X247" s="5">
        <v>252.0</v>
      </c>
    </row>
    <row r="248" ht="15.75" customHeight="1">
      <c r="A248" s="5" t="s">
        <v>987</v>
      </c>
      <c r="B248" s="5" t="s">
        <v>988</v>
      </c>
      <c r="C248" s="5" t="s">
        <v>59</v>
      </c>
      <c r="D248" s="5" t="s">
        <v>756</v>
      </c>
      <c r="E248" s="5" t="s">
        <v>900</v>
      </c>
      <c r="F248" s="5" t="s">
        <v>782</v>
      </c>
      <c r="G248" s="5" t="s">
        <v>36</v>
      </c>
      <c r="H248" s="5" t="s">
        <v>131</v>
      </c>
      <c r="I248" s="5" t="s">
        <v>577</v>
      </c>
      <c r="J248" s="5" t="s">
        <v>989</v>
      </c>
      <c r="K248" s="5" t="s">
        <v>4</v>
      </c>
      <c r="L248" s="5"/>
      <c r="M248" s="5">
        <v>278.0</v>
      </c>
      <c r="N248" s="5">
        <v>68.0</v>
      </c>
      <c r="O248" s="5">
        <v>45.0</v>
      </c>
      <c r="P248" s="5">
        <v>25.0</v>
      </c>
      <c r="Q248" s="5">
        <v>41.0</v>
      </c>
      <c r="R248" s="5">
        <v>1.0</v>
      </c>
      <c r="S248" s="5">
        <v>13.0</v>
      </c>
      <c r="T248" s="5">
        <v>123.0</v>
      </c>
      <c r="U248" s="5">
        <v>7.0</v>
      </c>
      <c r="V248" s="5">
        <v>48.0</v>
      </c>
      <c r="W248" s="5"/>
      <c r="X248" s="5">
        <v>253.0</v>
      </c>
    </row>
    <row r="249" ht="15.75" customHeight="1">
      <c r="A249" s="5" t="s">
        <v>990</v>
      </c>
      <c r="B249" s="5" t="s">
        <v>991</v>
      </c>
      <c r="C249" s="5" t="s">
        <v>59</v>
      </c>
      <c r="D249" s="5" t="s">
        <v>787</v>
      </c>
      <c r="E249" s="5" t="s">
        <v>904</v>
      </c>
      <c r="F249" s="5" t="s">
        <v>992</v>
      </c>
      <c r="G249" s="5" t="s">
        <v>36</v>
      </c>
      <c r="H249" s="5" t="s">
        <v>131</v>
      </c>
      <c r="I249" s="5" t="s">
        <v>993</v>
      </c>
      <c r="J249" s="5" t="s">
        <v>994</v>
      </c>
      <c r="K249" s="5" t="s">
        <v>4</v>
      </c>
      <c r="L249" s="5"/>
      <c r="M249" s="5">
        <v>264.0</v>
      </c>
      <c r="N249" s="5">
        <v>77.0</v>
      </c>
      <c r="O249" s="5">
        <v>20.0</v>
      </c>
      <c r="P249" s="5">
        <v>28.0</v>
      </c>
      <c r="Q249" s="5">
        <v>39.0</v>
      </c>
      <c r="R249" s="5">
        <v>4.0</v>
      </c>
      <c r="S249" s="5">
        <v>8.0</v>
      </c>
      <c r="T249" s="5">
        <v>100.0</v>
      </c>
      <c r="U249" s="5">
        <v>10.0</v>
      </c>
      <c r="V249" s="5">
        <v>56.0</v>
      </c>
      <c r="W249" s="5"/>
      <c r="X249" s="5">
        <v>254.0</v>
      </c>
    </row>
    <row r="250" ht="15.75" customHeight="1">
      <c r="A250" s="5" t="s">
        <v>995</v>
      </c>
      <c r="B250" s="5" t="s">
        <v>996</v>
      </c>
      <c r="C250" s="5" t="s">
        <v>59</v>
      </c>
      <c r="D250" s="5" t="s">
        <v>50</v>
      </c>
      <c r="E250" s="5" t="s">
        <v>51</v>
      </c>
      <c r="F250" s="5" t="s">
        <v>751</v>
      </c>
      <c r="G250" s="5" t="s">
        <v>53</v>
      </c>
      <c r="H250" s="5" t="s">
        <v>192</v>
      </c>
      <c r="I250" s="5" t="s">
        <v>207</v>
      </c>
      <c r="J250" s="5" t="s">
        <v>997</v>
      </c>
      <c r="K250" s="5" t="s">
        <v>7</v>
      </c>
      <c r="L250" s="5"/>
      <c r="M250" s="5">
        <v>45.0</v>
      </c>
      <c r="N250" s="5">
        <v>12.0</v>
      </c>
      <c r="O250" s="5">
        <v>0.0</v>
      </c>
      <c r="P250" s="5">
        <v>2.0</v>
      </c>
      <c r="Q250" s="5">
        <v>1.0</v>
      </c>
      <c r="R250" s="5">
        <v>0.0</v>
      </c>
      <c r="S250" s="5">
        <v>0.0</v>
      </c>
      <c r="T250" s="5">
        <v>1.0</v>
      </c>
      <c r="U250" s="5">
        <v>0.0</v>
      </c>
      <c r="V250" s="5">
        <v>1.0</v>
      </c>
      <c r="W250" s="5"/>
      <c r="X250" s="5">
        <v>255.0</v>
      </c>
    </row>
    <row r="251" ht="15.75" customHeight="1">
      <c r="A251" s="5" t="s">
        <v>998</v>
      </c>
      <c r="B251" s="5" t="s">
        <v>999</v>
      </c>
      <c r="C251" s="5" t="s">
        <v>59</v>
      </c>
      <c r="D251" s="5" t="s">
        <v>50</v>
      </c>
      <c r="E251" s="5" t="s">
        <v>51</v>
      </c>
      <c r="F251" s="5" t="s">
        <v>751</v>
      </c>
      <c r="G251" s="5" t="s">
        <v>53</v>
      </c>
      <c r="H251" s="5" t="s">
        <v>192</v>
      </c>
      <c r="I251" s="5"/>
      <c r="J251" s="5" t="s">
        <v>1000</v>
      </c>
      <c r="K251" s="5" t="s">
        <v>4</v>
      </c>
      <c r="L251" s="5"/>
      <c r="M251" s="5">
        <v>461.0</v>
      </c>
      <c r="N251" s="5">
        <v>98.0</v>
      </c>
      <c r="O251" s="5">
        <v>0.0</v>
      </c>
      <c r="P251" s="5">
        <v>28.0</v>
      </c>
      <c r="Q251" s="5">
        <v>36.0</v>
      </c>
      <c r="R251" s="5">
        <v>8.0</v>
      </c>
      <c r="S251" s="5">
        <v>40.0</v>
      </c>
      <c r="T251" s="5">
        <v>168.0</v>
      </c>
      <c r="U251" s="5">
        <v>4.0</v>
      </c>
      <c r="V251" s="5">
        <v>13.0</v>
      </c>
      <c r="W251" s="5"/>
      <c r="X251" s="5">
        <v>256.0</v>
      </c>
    </row>
    <row r="252" ht="15.75" customHeight="1">
      <c r="A252" s="5" t="s">
        <v>1001</v>
      </c>
      <c r="B252" s="5" t="s">
        <v>1002</v>
      </c>
      <c r="C252" s="5" t="s">
        <v>59</v>
      </c>
      <c r="D252" s="5" t="s">
        <v>50</v>
      </c>
      <c r="E252" s="5" t="s">
        <v>51</v>
      </c>
      <c r="F252" s="5" t="s">
        <v>751</v>
      </c>
      <c r="G252" s="5" t="s">
        <v>53</v>
      </c>
      <c r="H252" s="5" t="s">
        <v>192</v>
      </c>
      <c r="I252" s="5"/>
      <c r="J252" s="5" t="s">
        <v>1003</v>
      </c>
      <c r="K252" s="5" t="s">
        <v>4</v>
      </c>
      <c r="L252" s="5"/>
      <c r="M252" s="5">
        <v>172.0</v>
      </c>
      <c r="N252" s="5">
        <v>22.0</v>
      </c>
      <c r="O252" s="5">
        <v>0.0</v>
      </c>
      <c r="P252" s="5">
        <v>5.0</v>
      </c>
      <c r="Q252" s="5">
        <v>5.0</v>
      </c>
      <c r="R252" s="5">
        <v>0.0</v>
      </c>
      <c r="S252" s="5">
        <v>48.0</v>
      </c>
      <c r="T252" s="5">
        <v>9.0</v>
      </c>
      <c r="U252" s="5">
        <v>4.0</v>
      </c>
      <c r="V252" s="5">
        <v>7.0</v>
      </c>
      <c r="W252" s="5"/>
      <c r="X252" s="5">
        <v>257.0</v>
      </c>
    </row>
    <row r="253" ht="15.75" customHeight="1">
      <c r="A253" s="5" t="s">
        <v>1004</v>
      </c>
      <c r="B253" s="5" t="s">
        <v>1005</v>
      </c>
      <c r="C253" s="5" t="s">
        <v>1006</v>
      </c>
      <c r="D253" s="5" t="s">
        <v>60</v>
      </c>
      <c r="E253" s="5" t="s">
        <v>61</v>
      </c>
      <c r="F253" s="5" t="s">
        <v>35</v>
      </c>
      <c r="G253" s="5" t="s">
        <v>36</v>
      </c>
      <c r="H253" s="5" t="s">
        <v>320</v>
      </c>
      <c r="I253" s="5" t="s">
        <v>320</v>
      </c>
      <c r="J253" s="5" t="s">
        <v>1007</v>
      </c>
      <c r="K253" s="5" t="s">
        <v>4</v>
      </c>
      <c r="L253" s="5"/>
      <c r="M253" s="5">
        <v>129.0</v>
      </c>
      <c r="N253" s="5">
        <v>24.0</v>
      </c>
      <c r="O253" s="5">
        <v>0.0</v>
      </c>
      <c r="P253" s="5">
        <v>22.0</v>
      </c>
      <c r="Q253" s="5">
        <v>13.0</v>
      </c>
      <c r="R253" s="5">
        <v>0.0</v>
      </c>
      <c r="S253" s="5">
        <v>0.0</v>
      </c>
      <c r="T253" s="5">
        <v>43.0</v>
      </c>
      <c r="U253" s="5">
        <v>0.0</v>
      </c>
      <c r="V253" s="5">
        <v>22.0</v>
      </c>
      <c r="W253" s="5"/>
      <c r="X253" s="5">
        <v>258.0</v>
      </c>
    </row>
    <row r="254" ht="15.75" customHeight="1">
      <c r="A254" s="5" t="s">
        <v>1008</v>
      </c>
      <c r="B254" s="5" t="s">
        <v>1009</v>
      </c>
      <c r="C254" s="5" t="s">
        <v>1006</v>
      </c>
      <c r="D254" s="5" t="s">
        <v>60</v>
      </c>
      <c r="E254" s="5" t="s">
        <v>61</v>
      </c>
      <c r="F254" s="5" t="s">
        <v>35</v>
      </c>
      <c r="G254" s="5" t="s">
        <v>36</v>
      </c>
      <c r="H254" s="5" t="s">
        <v>320</v>
      </c>
      <c r="I254" s="5" t="s">
        <v>325</v>
      </c>
      <c r="J254" s="5" t="s">
        <v>432</v>
      </c>
      <c r="K254" s="5" t="s">
        <v>5</v>
      </c>
      <c r="L254" s="5"/>
      <c r="M254" s="5">
        <v>124.0</v>
      </c>
      <c r="N254" s="5">
        <v>22.0</v>
      </c>
      <c r="O254" s="5">
        <v>5.0</v>
      </c>
      <c r="P254" s="5">
        <v>28.0</v>
      </c>
      <c r="Q254" s="5">
        <v>31.0</v>
      </c>
      <c r="R254" s="5">
        <v>1.0</v>
      </c>
      <c r="S254" s="5">
        <v>18.0</v>
      </c>
      <c r="T254" s="5">
        <v>8.0</v>
      </c>
      <c r="U254" s="5">
        <v>96.0</v>
      </c>
      <c r="V254" s="5">
        <v>6.0</v>
      </c>
      <c r="W254" s="5"/>
      <c r="X254" s="5">
        <v>259.0</v>
      </c>
    </row>
    <row r="255" ht="15.75" customHeight="1">
      <c r="A255" s="5" t="s">
        <v>1010</v>
      </c>
      <c r="B255" s="5" t="s">
        <v>1011</v>
      </c>
      <c r="C255" s="5" t="s">
        <v>1006</v>
      </c>
      <c r="D255" s="5" t="s">
        <v>60</v>
      </c>
      <c r="E255" s="5" t="s">
        <v>61</v>
      </c>
      <c r="F255" s="5" t="s">
        <v>35</v>
      </c>
      <c r="G255" s="5" t="s">
        <v>36</v>
      </c>
      <c r="H255" s="5" t="s">
        <v>320</v>
      </c>
      <c r="I255" s="5" t="s">
        <v>320</v>
      </c>
      <c r="J255" s="5" t="s">
        <v>435</v>
      </c>
      <c r="K255" s="5" t="s">
        <v>4</v>
      </c>
      <c r="L255" s="5"/>
      <c r="M255" s="5">
        <v>190.0</v>
      </c>
      <c r="N255" s="5">
        <v>39.0</v>
      </c>
      <c r="O255" s="5">
        <v>1.0</v>
      </c>
      <c r="P255" s="5">
        <v>26.0</v>
      </c>
      <c r="Q255" s="5">
        <v>1.0</v>
      </c>
      <c r="R255" s="5">
        <v>0.0</v>
      </c>
      <c r="S255" s="5">
        <v>0.0</v>
      </c>
      <c r="T255" s="5">
        <v>0.0</v>
      </c>
      <c r="U255" s="5">
        <v>42.0</v>
      </c>
      <c r="V255" s="5">
        <v>7.0</v>
      </c>
      <c r="W255" s="5"/>
      <c r="X255" s="5">
        <v>260.0</v>
      </c>
    </row>
    <row r="256" ht="15.75" customHeight="1">
      <c r="A256" s="5" t="s">
        <v>1012</v>
      </c>
      <c r="B256" s="5" t="s">
        <v>1013</v>
      </c>
      <c r="C256" s="5" t="s">
        <v>59</v>
      </c>
      <c r="D256" s="5" t="s">
        <v>50</v>
      </c>
      <c r="E256" s="5" t="s">
        <v>770</v>
      </c>
      <c r="F256" s="5" t="s">
        <v>771</v>
      </c>
      <c r="G256" s="5" t="s">
        <v>36</v>
      </c>
      <c r="H256" s="5" t="s">
        <v>111</v>
      </c>
      <c r="I256" s="5" t="s">
        <v>1014</v>
      </c>
      <c r="J256" s="5" t="s">
        <v>1015</v>
      </c>
      <c r="K256" s="5" t="s">
        <v>7</v>
      </c>
      <c r="L256" s="5"/>
      <c r="M256" s="5">
        <v>204.0</v>
      </c>
      <c r="N256" s="5">
        <v>56.0</v>
      </c>
      <c r="O256" s="5">
        <v>11.0</v>
      </c>
      <c r="P256" s="5">
        <v>80.0</v>
      </c>
      <c r="Q256" s="5">
        <v>52.0</v>
      </c>
      <c r="R256" s="5">
        <v>32.0</v>
      </c>
      <c r="S256" s="5">
        <v>24.0</v>
      </c>
      <c r="T256" s="5">
        <v>156.0</v>
      </c>
      <c r="U256" s="5">
        <v>0.0</v>
      </c>
      <c r="V256" s="5">
        <v>98.0</v>
      </c>
      <c r="W256" s="5" t="s">
        <v>1016</v>
      </c>
      <c r="X256" s="5">
        <v>261.0</v>
      </c>
    </row>
    <row r="257" ht="15.75" customHeight="1">
      <c r="A257" s="5" t="s">
        <v>1017</v>
      </c>
      <c r="B257" s="5" t="s">
        <v>1018</v>
      </c>
      <c r="C257" s="5" t="s">
        <v>59</v>
      </c>
      <c r="D257" s="5" t="s">
        <v>756</v>
      </c>
      <c r="E257" s="5" t="s">
        <v>776</v>
      </c>
      <c r="F257" s="5" t="s">
        <v>1019</v>
      </c>
      <c r="G257" s="5" t="s">
        <v>36</v>
      </c>
      <c r="H257" s="5" t="s">
        <v>111</v>
      </c>
      <c r="I257" s="5" t="s">
        <v>144</v>
      </c>
      <c r="J257" s="5" t="s">
        <v>1020</v>
      </c>
      <c r="K257" s="5" t="s">
        <v>5</v>
      </c>
      <c r="L257" s="5"/>
      <c r="M257" s="5">
        <v>104.0</v>
      </c>
      <c r="N257" s="5">
        <v>37.0</v>
      </c>
      <c r="O257" s="5">
        <v>7.0</v>
      </c>
      <c r="P257" s="5">
        <v>10.0</v>
      </c>
      <c r="Q257" s="5">
        <v>17.0</v>
      </c>
      <c r="R257" s="5">
        <v>2.0</v>
      </c>
      <c r="S257" s="5">
        <v>30.0</v>
      </c>
      <c r="T257" s="5">
        <v>2.0</v>
      </c>
      <c r="U257" s="5">
        <v>17.0</v>
      </c>
      <c r="V257" s="5">
        <v>4.0</v>
      </c>
      <c r="W257" s="5"/>
      <c r="X257" s="5">
        <v>262.0</v>
      </c>
    </row>
    <row r="258" ht="15.75" customHeight="1">
      <c r="A258" s="5" t="s">
        <v>1021</v>
      </c>
      <c r="B258" s="5" t="s">
        <v>1022</v>
      </c>
      <c r="C258" s="5" t="s">
        <v>59</v>
      </c>
      <c r="D258" s="5" t="s">
        <v>787</v>
      </c>
      <c r="E258" s="5" t="s">
        <v>793</v>
      </c>
      <c r="F258" s="5" t="s">
        <v>1019</v>
      </c>
      <c r="G258" s="5" t="s">
        <v>36</v>
      </c>
      <c r="H258" s="5" t="s">
        <v>111</v>
      </c>
      <c r="I258" s="5" t="s">
        <v>1023</v>
      </c>
      <c r="J258" s="5" t="s">
        <v>1024</v>
      </c>
      <c r="K258" s="5" t="s">
        <v>4</v>
      </c>
      <c r="L258" s="5"/>
      <c r="M258" s="5">
        <v>98.0</v>
      </c>
      <c r="N258" s="5">
        <v>18.0</v>
      </c>
      <c r="O258" s="5">
        <v>0.0</v>
      </c>
      <c r="P258" s="5">
        <v>0.0</v>
      </c>
      <c r="Q258" s="5">
        <v>0.0</v>
      </c>
      <c r="R258" s="5">
        <v>0.0</v>
      </c>
      <c r="S258" s="5">
        <v>30.0</v>
      </c>
      <c r="T258" s="5">
        <v>50.0</v>
      </c>
      <c r="U258" s="5">
        <v>0.0</v>
      </c>
      <c r="V258" s="5">
        <v>0.0</v>
      </c>
      <c r="W258" s="5" t="s">
        <v>1025</v>
      </c>
      <c r="X258" s="5">
        <v>263.0</v>
      </c>
    </row>
    <row r="259" ht="15.75" customHeight="1">
      <c r="A259" s="5" t="s">
        <v>1026</v>
      </c>
      <c r="B259" s="5" t="s">
        <v>1027</v>
      </c>
      <c r="C259" s="5" t="s">
        <v>1006</v>
      </c>
      <c r="D259" s="5" t="s">
        <v>50</v>
      </c>
      <c r="E259" s="5" t="s">
        <v>770</v>
      </c>
      <c r="F259" s="5" t="s">
        <v>1019</v>
      </c>
      <c r="G259" s="5" t="s">
        <v>36</v>
      </c>
      <c r="H259" s="5" t="s">
        <v>469</v>
      </c>
      <c r="I259" s="5" t="s">
        <v>1028</v>
      </c>
      <c r="J259" s="5" t="s">
        <v>1029</v>
      </c>
      <c r="K259" s="5" t="s">
        <v>4</v>
      </c>
      <c r="L259" s="5"/>
      <c r="M259" s="5">
        <v>178.0</v>
      </c>
      <c r="N259" s="5">
        <v>35.0</v>
      </c>
      <c r="O259" s="5">
        <v>5.0</v>
      </c>
      <c r="P259" s="5">
        <v>11.0</v>
      </c>
      <c r="Q259" s="5">
        <v>3.0</v>
      </c>
      <c r="R259" s="5">
        <v>2.0</v>
      </c>
      <c r="S259" s="5">
        <v>37.0</v>
      </c>
      <c r="T259" s="5">
        <v>23.0</v>
      </c>
      <c r="U259" s="5">
        <v>17.0</v>
      </c>
      <c r="V259" s="5">
        <v>67.0</v>
      </c>
      <c r="W259" s="5"/>
      <c r="X259" s="5">
        <v>264.0</v>
      </c>
    </row>
    <row r="260" ht="15.75" customHeight="1">
      <c r="A260" s="5" t="s">
        <v>1030</v>
      </c>
      <c r="B260" s="5" t="s">
        <v>1031</v>
      </c>
      <c r="C260" s="5" t="s">
        <v>1006</v>
      </c>
      <c r="D260" s="5" t="s">
        <v>776</v>
      </c>
      <c r="E260" s="5" t="s">
        <v>787</v>
      </c>
      <c r="F260" s="5" t="s">
        <v>771</v>
      </c>
      <c r="G260" s="5" t="s">
        <v>36</v>
      </c>
      <c r="H260" s="5" t="s">
        <v>469</v>
      </c>
      <c r="I260" s="5" t="s">
        <v>1032</v>
      </c>
      <c r="J260" s="5" t="s">
        <v>1033</v>
      </c>
      <c r="K260" s="5" t="s">
        <v>4</v>
      </c>
      <c r="L260" s="5"/>
      <c r="M260" s="5">
        <v>126.0</v>
      </c>
      <c r="N260" s="5">
        <v>27.0</v>
      </c>
      <c r="O260" s="5">
        <v>3.0</v>
      </c>
      <c r="P260" s="5">
        <v>11.0</v>
      </c>
      <c r="Q260" s="5">
        <v>44.0</v>
      </c>
      <c r="R260" s="5">
        <v>7.0</v>
      </c>
      <c r="S260" s="5">
        <v>42.0</v>
      </c>
      <c r="T260" s="5">
        <v>58.0</v>
      </c>
      <c r="U260" s="5">
        <v>20.0</v>
      </c>
      <c r="V260" s="5">
        <v>90.0</v>
      </c>
      <c r="W260" s="5" t="s">
        <v>1034</v>
      </c>
      <c r="X260" s="5">
        <v>265.0</v>
      </c>
    </row>
    <row r="261" ht="15.75" customHeight="1">
      <c r="A261" s="5" t="s">
        <v>1035</v>
      </c>
      <c r="B261" s="5" t="s">
        <v>1036</v>
      </c>
      <c r="C261" s="5" t="s">
        <v>1006</v>
      </c>
      <c r="D261" s="5" t="s">
        <v>787</v>
      </c>
      <c r="E261" s="5" t="s">
        <v>793</v>
      </c>
      <c r="F261" s="5" t="s">
        <v>771</v>
      </c>
      <c r="G261" s="5" t="s">
        <v>36</v>
      </c>
      <c r="H261" s="5" t="s">
        <v>469</v>
      </c>
      <c r="I261" s="5" t="s">
        <v>469</v>
      </c>
      <c r="J261" s="5" t="s">
        <v>1037</v>
      </c>
      <c r="K261" s="5" t="s">
        <v>4</v>
      </c>
      <c r="L261" s="5"/>
      <c r="M261" s="5">
        <v>193.0</v>
      </c>
      <c r="N261" s="5">
        <v>37.0</v>
      </c>
      <c r="O261" s="5">
        <v>8.0</v>
      </c>
      <c r="P261" s="5">
        <v>44.0</v>
      </c>
      <c r="Q261" s="5">
        <v>20.0</v>
      </c>
      <c r="R261" s="5">
        <v>3.0</v>
      </c>
      <c r="S261" s="5">
        <v>29.0</v>
      </c>
      <c r="T261" s="5">
        <v>90.0</v>
      </c>
      <c r="U261" s="5">
        <v>0.0</v>
      </c>
      <c r="V261" s="5">
        <v>60.0</v>
      </c>
      <c r="W261" s="5" t="s">
        <v>1038</v>
      </c>
      <c r="X261" s="5">
        <v>266.0</v>
      </c>
    </row>
    <row r="262" ht="15.75" customHeight="1">
      <c r="A262" s="5" t="s">
        <v>1039</v>
      </c>
      <c r="B262" s="5" t="s">
        <v>1040</v>
      </c>
      <c r="C262" s="5" t="s">
        <v>1006</v>
      </c>
      <c r="D262" s="5" t="s">
        <v>60</v>
      </c>
      <c r="E262" s="5" t="s">
        <v>756</v>
      </c>
      <c r="F262" s="5" t="s">
        <v>782</v>
      </c>
      <c r="G262" s="5" t="s">
        <v>36</v>
      </c>
      <c r="H262" s="5" t="s">
        <v>305</v>
      </c>
      <c r="I262" s="5" t="s">
        <v>1041</v>
      </c>
      <c r="J262" s="5" t="s">
        <v>1042</v>
      </c>
      <c r="K262" s="5" t="s">
        <v>4</v>
      </c>
      <c r="L262" s="5"/>
      <c r="M262" s="5">
        <v>199.0</v>
      </c>
      <c r="N262" s="5">
        <v>37.0</v>
      </c>
      <c r="O262" s="5">
        <v>29.0</v>
      </c>
      <c r="P262" s="5">
        <v>76.0</v>
      </c>
      <c r="Q262" s="5">
        <v>15.0</v>
      </c>
      <c r="R262" s="5">
        <v>68.0</v>
      </c>
      <c r="S262" s="5">
        <v>60.0</v>
      </c>
      <c r="T262" s="5">
        <v>125.0</v>
      </c>
      <c r="U262" s="5">
        <v>29.0</v>
      </c>
      <c r="V262" s="5">
        <v>95.0</v>
      </c>
      <c r="W262" s="5"/>
      <c r="X262" s="5">
        <v>267.0</v>
      </c>
    </row>
    <row r="263" ht="15.75" customHeight="1">
      <c r="A263" s="5" t="s">
        <v>1043</v>
      </c>
      <c r="B263" s="5" t="s">
        <v>1044</v>
      </c>
      <c r="C263" s="5" t="s">
        <v>1006</v>
      </c>
      <c r="D263" s="5" t="s">
        <v>1045</v>
      </c>
      <c r="E263" s="5" t="s">
        <v>1046</v>
      </c>
      <c r="F263" s="5" t="s">
        <v>782</v>
      </c>
      <c r="G263" s="5" t="s">
        <v>36</v>
      </c>
      <c r="H263" s="5" t="s">
        <v>305</v>
      </c>
      <c r="I263" s="5" t="s">
        <v>1047</v>
      </c>
      <c r="J263" s="5" t="s">
        <v>1048</v>
      </c>
      <c r="K263" s="5" t="s">
        <v>4</v>
      </c>
      <c r="L263" s="5"/>
      <c r="M263" s="5">
        <v>276.0</v>
      </c>
      <c r="N263" s="5">
        <v>89.0</v>
      </c>
      <c r="O263" s="5">
        <v>10.0</v>
      </c>
      <c r="P263" s="5">
        <v>58.0</v>
      </c>
      <c r="Q263" s="5">
        <v>114.0</v>
      </c>
      <c r="R263" s="5">
        <v>31.0</v>
      </c>
      <c r="S263" s="5">
        <v>27.0</v>
      </c>
      <c r="T263" s="5">
        <v>68.0</v>
      </c>
      <c r="U263" s="5">
        <v>41.0</v>
      </c>
      <c r="V263" s="5">
        <v>35.0</v>
      </c>
      <c r="W263" s="5"/>
      <c r="X263" s="5">
        <v>268.0</v>
      </c>
    </row>
    <row r="264" ht="15.75" customHeight="1">
      <c r="A264" s="5" t="s">
        <v>1049</v>
      </c>
      <c r="B264" s="5" t="s">
        <v>1050</v>
      </c>
      <c r="C264" s="5" t="s">
        <v>1006</v>
      </c>
      <c r="D264" s="5" t="s">
        <v>1051</v>
      </c>
      <c r="E264" s="5" t="s">
        <v>1052</v>
      </c>
      <c r="F264" s="5" t="s">
        <v>782</v>
      </c>
      <c r="G264" s="5" t="s">
        <v>36</v>
      </c>
      <c r="H264" s="5" t="s">
        <v>305</v>
      </c>
      <c r="I264" s="5" t="s">
        <v>1041</v>
      </c>
      <c r="J264" s="5" t="s">
        <v>1053</v>
      </c>
      <c r="K264" s="5" t="s">
        <v>4</v>
      </c>
      <c r="L264" s="5"/>
      <c r="M264" s="5">
        <v>219.0</v>
      </c>
      <c r="N264" s="5">
        <v>82.0</v>
      </c>
      <c r="O264" s="5">
        <v>10.0</v>
      </c>
      <c r="P264" s="5">
        <v>38.0</v>
      </c>
      <c r="Q264" s="5">
        <v>37.0</v>
      </c>
      <c r="R264" s="5">
        <v>5.0</v>
      </c>
      <c r="S264" s="5">
        <v>47.0</v>
      </c>
      <c r="T264" s="5">
        <v>138.0</v>
      </c>
      <c r="U264" s="5">
        <v>15.0</v>
      </c>
      <c r="V264" s="5">
        <v>30.0</v>
      </c>
      <c r="W264" s="5"/>
      <c r="X264" s="5">
        <v>269.0</v>
      </c>
    </row>
    <row r="265" ht="15.75" customHeight="1">
      <c r="A265" s="5" t="s">
        <v>1054</v>
      </c>
      <c r="B265" s="5" t="s">
        <v>1055</v>
      </c>
      <c r="C265" s="5" t="s">
        <v>1056</v>
      </c>
      <c r="D265" s="5" t="s">
        <v>60</v>
      </c>
      <c r="E265" s="5" t="s">
        <v>61</v>
      </c>
      <c r="F265" s="5" t="s">
        <v>35</v>
      </c>
      <c r="G265" s="5" t="s">
        <v>36</v>
      </c>
      <c r="H265" s="5" t="s">
        <v>83</v>
      </c>
      <c r="I265" s="5" t="s">
        <v>83</v>
      </c>
      <c r="J265" s="5" t="s">
        <v>1057</v>
      </c>
      <c r="K265" s="5" t="s">
        <v>6</v>
      </c>
      <c r="L265" s="5" t="s">
        <v>67</v>
      </c>
      <c r="M265" s="5">
        <v>216.0</v>
      </c>
      <c r="N265" s="5">
        <v>36.0</v>
      </c>
      <c r="O265" s="5">
        <v>1.0</v>
      </c>
      <c r="P265" s="5">
        <v>24.0</v>
      </c>
      <c r="Q265" s="5">
        <v>19.0</v>
      </c>
      <c r="R265" s="5">
        <v>2.0</v>
      </c>
      <c r="S265" s="5">
        <v>10.0</v>
      </c>
      <c r="T265" s="5">
        <v>18.0</v>
      </c>
      <c r="U265" s="5">
        <v>9.0</v>
      </c>
      <c r="V265" s="5">
        <v>33.0</v>
      </c>
      <c r="W265" s="5"/>
      <c r="X265" s="5">
        <v>270.0</v>
      </c>
    </row>
    <row r="266" ht="15.75" customHeight="1">
      <c r="A266" s="5" t="s">
        <v>1058</v>
      </c>
      <c r="B266" s="5" t="s">
        <v>1059</v>
      </c>
      <c r="C266" s="5" t="s">
        <v>1056</v>
      </c>
      <c r="D266" s="5" t="s">
        <v>60</v>
      </c>
      <c r="E266" s="5" t="s">
        <v>61</v>
      </c>
      <c r="F266" s="5" t="s">
        <v>35</v>
      </c>
      <c r="G266" s="5" t="s">
        <v>36</v>
      </c>
      <c r="H266" s="5" t="s">
        <v>83</v>
      </c>
      <c r="I266" s="5" t="s">
        <v>869</v>
      </c>
      <c r="J266" s="5" t="s">
        <v>1060</v>
      </c>
      <c r="K266" s="5" t="s">
        <v>7</v>
      </c>
      <c r="L266" s="5"/>
      <c r="M266" s="5">
        <v>337.0</v>
      </c>
      <c r="N266" s="5">
        <v>62.0</v>
      </c>
      <c r="O266" s="5">
        <v>4.0</v>
      </c>
      <c r="P266" s="5">
        <v>80.0</v>
      </c>
      <c r="Q266" s="5">
        <v>44.0</v>
      </c>
      <c r="R266" s="5">
        <v>1.0</v>
      </c>
      <c r="S266" s="5">
        <v>12.0</v>
      </c>
      <c r="T266" s="5">
        <v>21.0</v>
      </c>
      <c r="U266" s="5">
        <v>40.0</v>
      </c>
      <c r="V266" s="5">
        <v>89.0</v>
      </c>
      <c r="W266" s="5"/>
      <c r="X266" s="5">
        <v>271.0</v>
      </c>
    </row>
    <row r="267" ht="15.75" customHeight="1">
      <c r="A267" s="5" t="s">
        <v>1061</v>
      </c>
      <c r="B267" s="5" t="s">
        <v>1062</v>
      </c>
      <c r="C267" s="5" t="s">
        <v>1056</v>
      </c>
      <c r="D267" s="5" t="s">
        <v>60</v>
      </c>
      <c r="E267" s="5" t="s">
        <v>61</v>
      </c>
      <c r="F267" s="5" t="s">
        <v>35</v>
      </c>
      <c r="G267" s="5" t="s">
        <v>36</v>
      </c>
      <c r="H267" s="5" t="s">
        <v>83</v>
      </c>
      <c r="I267" s="5" t="s">
        <v>869</v>
      </c>
      <c r="J267" s="5" t="s">
        <v>87</v>
      </c>
      <c r="K267" s="5" t="s">
        <v>4</v>
      </c>
      <c r="L267" s="5"/>
      <c r="M267" s="5">
        <v>294.0</v>
      </c>
      <c r="N267" s="5">
        <v>65.0</v>
      </c>
      <c r="O267" s="5">
        <v>4.0</v>
      </c>
      <c r="P267" s="5">
        <v>61.0</v>
      </c>
      <c r="Q267" s="5">
        <v>54.0</v>
      </c>
      <c r="R267" s="5">
        <v>7.0</v>
      </c>
      <c r="S267" s="5">
        <v>15.0</v>
      </c>
      <c r="T267" s="5">
        <v>21.0</v>
      </c>
      <c r="U267" s="5">
        <v>10.0</v>
      </c>
      <c r="V267" s="5">
        <v>50.0</v>
      </c>
      <c r="W267" s="5"/>
      <c r="X267" s="5">
        <v>272.0</v>
      </c>
    </row>
    <row r="268" ht="15.75" customHeight="1">
      <c r="A268" s="5" t="s">
        <v>1063</v>
      </c>
      <c r="B268" s="5" t="s">
        <v>1064</v>
      </c>
      <c r="C268" s="5" t="s">
        <v>538</v>
      </c>
      <c r="D268" s="5" t="s">
        <v>60</v>
      </c>
      <c r="E268" s="5" t="s">
        <v>61</v>
      </c>
      <c r="F268" s="5" t="s">
        <v>35</v>
      </c>
      <c r="G268" s="5" t="s">
        <v>36</v>
      </c>
      <c r="H268" s="5" t="s">
        <v>305</v>
      </c>
      <c r="I268" s="5" t="s">
        <v>311</v>
      </c>
      <c r="J268" s="5" t="s">
        <v>423</v>
      </c>
      <c r="K268" s="5" t="s">
        <v>7</v>
      </c>
      <c r="L268" s="5"/>
      <c r="M268" s="5">
        <v>198.0</v>
      </c>
      <c r="N268" s="5">
        <v>23.0</v>
      </c>
      <c r="O268" s="5">
        <v>9.0</v>
      </c>
      <c r="P268" s="5">
        <v>7.0</v>
      </c>
      <c r="Q268" s="5">
        <v>4.0</v>
      </c>
      <c r="R268" s="5">
        <v>0.0</v>
      </c>
      <c r="S268" s="5">
        <v>10.0</v>
      </c>
      <c r="T268" s="5">
        <v>19.0</v>
      </c>
      <c r="U268" s="5">
        <v>3.0</v>
      </c>
      <c r="V268" s="5">
        <v>4.0</v>
      </c>
      <c r="W268" s="5"/>
      <c r="X268" s="5">
        <v>273.0</v>
      </c>
    </row>
    <row r="269" ht="15.75" customHeight="1">
      <c r="A269" s="5" t="s">
        <v>1065</v>
      </c>
      <c r="B269" s="5" t="s">
        <v>1066</v>
      </c>
      <c r="C269" s="5" t="s">
        <v>538</v>
      </c>
      <c r="D269" s="5" t="s">
        <v>60</v>
      </c>
      <c r="E269" s="5" t="s">
        <v>61</v>
      </c>
      <c r="F269" s="5" t="s">
        <v>35</v>
      </c>
      <c r="G269" s="5" t="s">
        <v>36</v>
      </c>
      <c r="H269" s="5" t="s">
        <v>305</v>
      </c>
      <c r="I269" s="5" t="s">
        <v>311</v>
      </c>
      <c r="J269" s="5" t="s">
        <v>1067</v>
      </c>
      <c r="K269" s="5" t="s">
        <v>4</v>
      </c>
      <c r="L269" s="5"/>
      <c r="M269" s="5">
        <v>199.0</v>
      </c>
      <c r="N269" s="5">
        <v>27.0</v>
      </c>
      <c r="O269" s="5">
        <v>8.0</v>
      </c>
      <c r="P269" s="5">
        <v>8.0</v>
      </c>
      <c r="Q269" s="5">
        <v>5.0</v>
      </c>
      <c r="R269" s="5">
        <v>2.0</v>
      </c>
      <c r="S269" s="5">
        <v>5.0</v>
      </c>
      <c r="T269" s="5">
        <v>11.0</v>
      </c>
      <c r="U269" s="5">
        <v>2.0</v>
      </c>
      <c r="V269" s="5">
        <v>4.0</v>
      </c>
      <c r="W269" s="5"/>
      <c r="X269" s="5">
        <v>274.0</v>
      </c>
    </row>
    <row r="270" ht="15.75" customHeight="1">
      <c r="A270" s="5" t="s">
        <v>1068</v>
      </c>
      <c r="B270" s="5" t="s">
        <v>1069</v>
      </c>
      <c r="C270" s="5" t="s">
        <v>73</v>
      </c>
      <c r="D270" s="5" t="s">
        <v>50</v>
      </c>
      <c r="E270" s="5" t="s">
        <v>770</v>
      </c>
      <c r="F270" s="5" t="s">
        <v>1019</v>
      </c>
      <c r="G270" s="5" t="s">
        <v>36</v>
      </c>
      <c r="H270" s="5" t="s">
        <v>151</v>
      </c>
      <c r="I270" s="5" t="s">
        <v>152</v>
      </c>
      <c r="J270" s="5" t="s">
        <v>1070</v>
      </c>
      <c r="K270" s="5" t="s">
        <v>4</v>
      </c>
      <c r="L270" s="5"/>
      <c r="M270" s="5">
        <v>169.0</v>
      </c>
      <c r="N270" s="5">
        <v>26.0</v>
      </c>
      <c r="O270" s="5">
        <v>15.0</v>
      </c>
      <c r="P270" s="5">
        <v>8.0</v>
      </c>
      <c r="Q270" s="5">
        <v>3.0</v>
      </c>
      <c r="R270" s="5">
        <v>0.0</v>
      </c>
      <c r="S270" s="5">
        <v>4.0</v>
      </c>
      <c r="T270" s="5">
        <v>30.0</v>
      </c>
      <c r="U270" s="5">
        <v>0.0</v>
      </c>
      <c r="V270" s="5">
        <v>0.0</v>
      </c>
      <c r="W270" s="5" t="s">
        <v>1071</v>
      </c>
      <c r="X270" s="5">
        <v>275.0</v>
      </c>
    </row>
    <row r="271" ht="15.75" customHeight="1">
      <c r="A271" s="5" t="s">
        <v>1072</v>
      </c>
      <c r="B271" s="5" t="s">
        <v>1073</v>
      </c>
      <c r="C271" s="5" t="s">
        <v>931</v>
      </c>
      <c r="D271" s="5" t="s">
        <v>50</v>
      </c>
      <c r="E271" s="5" t="s">
        <v>770</v>
      </c>
      <c r="F271" s="5" t="s">
        <v>777</v>
      </c>
      <c r="G271" s="5" t="s">
        <v>36</v>
      </c>
      <c r="H271" s="5" t="s">
        <v>117</v>
      </c>
      <c r="I271" s="5" t="s">
        <v>1074</v>
      </c>
      <c r="J271" s="5" t="s">
        <v>1075</v>
      </c>
      <c r="K271" s="5" t="s">
        <v>4</v>
      </c>
      <c r="L271" s="5"/>
      <c r="M271" s="5">
        <v>67.0</v>
      </c>
      <c r="N271" s="5">
        <v>16.0</v>
      </c>
      <c r="O271" s="5">
        <v>-10.0</v>
      </c>
      <c r="P271" s="5">
        <v>10.0</v>
      </c>
      <c r="Q271" s="5">
        <v>5.0</v>
      </c>
      <c r="R271" s="5">
        <v>0.0</v>
      </c>
      <c r="S271" s="5">
        <v>21.0</v>
      </c>
      <c r="T271" s="5">
        <v>11.0</v>
      </c>
      <c r="U271" s="5">
        <v>3.0</v>
      </c>
      <c r="V271" s="5">
        <v>0.0</v>
      </c>
      <c r="W271" s="5"/>
      <c r="X271" s="5">
        <v>276.0</v>
      </c>
    </row>
    <row r="272" ht="15.75" customHeight="1">
      <c r="A272" s="5" t="s">
        <v>1076</v>
      </c>
      <c r="B272" s="5" t="s">
        <v>1077</v>
      </c>
      <c r="C272" s="5" t="s">
        <v>931</v>
      </c>
      <c r="D272" s="5" t="s">
        <v>50</v>
      </c>
      <c r="E272" s="5" t="s">
        <v>1078</v>
      </c>
      <c r="F272" s="5" t="s">
        <v>777</v>
      </c>
      <c r="G272" s="5" t="s">
        <v>36</v>
      </c>
      <c r="H272" s="5" t="s">
        <v>117</v>
      </c>
      <c r="I272" s="5" t="s">
        <v>836</v>
      </c>
      <c r="J272" s="5" t="s">
        <v>1079</v>
      </c>
      <c r="K272" s="5" t="s">
        <v>5</v>
      </c>
      <c r="L272" s="5"/>
      <c r="M272" s="5">
        <v>95.0</v>
      </c>
      <c r="N272" s="5">
        <v>31.0</v>
      </c>
      <c r="O272" s="5">
        <v>7.0</v>
      </c>
      <c r="P272" s="5">
        <v>22.0</v>
      </c>
      <c r="Q272" s="5">
        <v>8.0</v>
      </c>
      <c r="R272" s="5">
        <v>5.0</v>
      </c>
      <c r="S272" s="5">
        <v>22.0</v>
      </c>
      <c r="T272" s="5">
        <v>68.0</v>
      </c>
      <c r="U272" s="5">
        <v>11.0</v>
      </c>
      <c r="V272" s="5">
        <v>37.0</v>
      </c>
      <c r="W272" s="5" t="s">
        <v>1080</v>
      </c>
      <c r="X272" s="5">
        <v>277.0</v>
      </c>
    </row>
    <row r="273" ht="15.75" customHeight="1">
      <c r="A273" s="5" t="s">
        <v>1081</v>
      </c>
      <c r="B273" s="5" t="s">
        <v>1082</v>
      </c>
      <c r="C273" s="5" t="s">
        <v>931</v>
      </c>
      <c r="D273" s="5" t="s">
        <v>61</v>
      </c>
      <c r="E273" s="5" t="s">
        <v>51</v>
      </c>
      <c r="F273" s="5" t="s">
        <v>777</v>
      </c>
      <c r="G273" s="5" t="s">
        <v>36</v>
      </c>
      <c r="H273" s="5" t="s">
        <v>117</v>
      </c>
      <c r="I273" s="5" t="s">
        <v>836</v>
      </c>
      <c r="J273" s="5" t="s">
        <v>1083</v>
      </c>
      <c r="K273" s="5" t="s">
        <v>4</v>
      </c>
      <c r="L273" s="5"/>
      <c r="M273" s="5">
        <v>57.0</v>
      </c>
      <c r="N273" s="5">
        <v>22.0</v>
      </c>
      <c r="O273" s="5">
        <v>5.0</v>
      </c>
      <c r="P273" s="5">
        <v>15.0</v>
      </c>
      <c r="Q273" s="5">
        <v>7.0</v>
      </c>
      <c r="R273" s="5">
        <v>0.0</v>
      </c>
      <c r="S273" s="5">
        <v>11.0</v>
      </c>
      <c r="T273" s="5">
        <v>27.0</v>
      </c>
      <c r="U273" s="5">
        <v>7.0</v>
      </c>
      <c r="V273" s="5">
        <v>13.0</v>
      </c>
      <c r="W273" s="5"/>
      <c r="X273" s="5">
        <v>278.0</v>
      </c>
    </row>
    <row r="274" ht="15.75" customHeight="1">
      <c r="A274" s="5" t="s">
        <v>1084</v>
      </c>
      <c r="B274" s="5" t="s">
        <v>1085</v>
      </c>
      <c r="C274" s="5" t="s">
        <v>538</v>
      </c>
      <c r="D274" s="5" t="s">
        <v>539</v>
      </c>
      <c r="E274" s="5" t="s">
        <v>540</v>
      </c>
      <c r="F274" s="5" t="s">
        <v>541</v>
      </c>
      <c r="G274" s="5" t="s">
        <v>53</v>
      </c>
      <c r="H274" s="5" t="s">
        <v>117</v>
      </c>
      <c r="I274" s="5"/>
      <c r="J274" s="5" t="s">
        <v>1086</v>
      </c>
      <c r="K274" s="5" t="s">
        <v>4</v>
      </c>
      <c r="L274" s="5"/>
      <c r="M274" s="5">
        <v>206.0</v>
      </c>
      <c r="N274" s="5">
        <v>27.0</v>
      </c>
      <c r="O274" s="5">
        <v>10.0</v>
      </c>
      <c r="P274" s="5">
        <v>12.0</v>
      </c>
      <c r="Q274" s="5">
        <v>3.0</v>
      </c>
      <c r="R274" s="5">
        <v>0.0</v>
      </c>
      <c r="S274" s="5">
        <v>15.0</v>
      </c>
      <c r="T274" s="5">
        <v>77.0</v>
      </c>
      <c r="U274" s="5">
        <v>4.0</v>
      </c>
      <c r="V274" s="5">
        <v>7.0</v>
      </c>
      <c r="W274" s="5"/>
      <c r="X274" s="5">
        <v>280.0</v>
      </c>
    </row>
    <row r="275" ht="15.75" customHeight="1">
      <c r="A275" s="5" t="s">
        <v>1087</v>
      </c>
      <c r="B275" s="5" t="s">
        <v>1088</v>
      </c>
      <c r="C275" s="5" t="s">
        <v>538</v>
      </c>
      <c r="D275" s="5" t="s">
        <v>539</v>
      </c>
      <c r="E275" s="5" t="s">
        <v>540</v>
      </c>
      <c r="F275" s="5" t="s">
        <v>541</v>
      </c>
      <c r="G275" s="5" t="s">
        <v>53</v>
      </c>
      <c r="H275" s="5" t="s">
        <v>117</v>
      </c>
      <c r="I275" s="5"/>
      <c r="J275" s="5" t="s">
        <v>1089</v>
      </c>
      <c r="K275" s="5" t="s">
        <v>4</v>
      </c>
      <c r="L275" s="5"/>
      <c r="M275" s="5">
        <v>227.0</v>
      </c>
      <c r="N275" s="5">
        <v>52.0</v>
      </c>
      <c r="O275" s="5">
        <v>7.0</v>
      </c>
      <c r="P275" s="5">
        <v>9.0</v>
      </c>
      <c r="Q275" s="5">
        <v>12.0</v>
      </c>
      <c r="R275" s="5">
        <v>0.0</v>
      </c>
      <c r="S275" s="5">
        <v>45.0</v>
      </c>
      <c r="T275" s="5">
        <v>112.0</v>
      </c>
      <c r="U275" s="5">
        <v>54.0</v>
      </c>
      <c r="V275" s="5">
        <v>62.0</v>
      </c>
      <c r="W275" s="5"/>
      <c r="X275" s="5">
        <v>281.0</v>
      </c>
    </row>
    <row r="276" ht="15.75" customHeight="1">
      <c r="A276" s="5" t="s">
        <v>859</v>
      </c>
      <c r="B276" s="5" t="s">
        <v>1090</v>
      </c>
      <c r="C276" s="5" t="s">
        <v>854</v>
      </c>
      <c r="D276" s="5" t="s">
        <v>855</v>
      </c>
      <c r="E276" s="5" t="s">
        <v>540</v>
      </c>
      <c r="F276" s="5" t="s">
        <v>856</v>
      </c>
      <c r="G276" s="5" t="s">
        <v>53</v>
      </c>
      <c r="H276" s="5" t="s">
        <v>305</v>
      </c>
      <c r="I276" s="5" t="s">
        <v>861</v>
      </c>
      <c r="J276" s="5" t="s">
        <v>862</v>
      </c>
      <c r="K276" s="5" t="s">
        <v>4</v>
      </c>
      <c r="L276" s="5"/>
      <c r="M276" s="5">
        <v>194.0</v>
      </c>
      <c r="N276" s="5">
        <v>36.0</v>
      </c>
      <c r="O276" s="5">
        <v>7.0</v>
      </c>
      <c r="P276" s="5">
        <v>7.0</v>
      </c>
      <c r="Q276" s="5">
        <v>21.0</v>
      </c>
      <c r="R276" s="5">
        <v>0.0</v>
      </c>
      <c r="S276" s="5">
        <v>17.0</v>
      </c>
      <c r="T276" s="5">
        <v>80.0</v>
      </c>
      <c r="U276" s="5">
        <v>12.0</v>
      </c>
      <c r="V276" s="5">
        <v>23.0</v>
      </c>
      <c r="W276" s="5"/>
      <c r="X276" s="5">
        <v>335.0</v>
      </c>
    </row>
    <row r="277" ht="15.75" customHeight="1">
      <c r="A277" s="5" t="s">
        <v>987</v>
      </c>
      <c r="B277" s="5" t="s">
        <v>1091</v>
      </c>
      <c r="C277" s="5" t="s">
        <v>59</v>
      </c>
      <c r="D277" s="5" t="s">
        <v>756</v>
      </c>
      <c r="E277" s="5" t="s">
        <v>900</v>
      </c>
      <c r="F277" s="5" t="s">
        <v>782</v>
      </c>
      <c r="G277" s="5" t="s">
        <v>36</v>
      </c>
      <c r="H277" s="5" t="s">
        <v>131</v>
      </c>
      <c r="I277" s="5" t="s">
        <v>577</v>
      </c>
      <c r="J277" s="5" t="s">
        <v>989</v>
      </c>
      <c r="K277" s="5" t="s">
        <v>4</v>
      </c>
      <c r="L277" s="5"/>
      <c r="M277" s="5">
        <v>278.0</v>
      </c>
      <c r="N277" s="5">
        <v>75.0</v>
      </c>
      <c r="O277" s="5">
        <v>12.0</v>
      </c>
      <c r="P277" s="5">
        <v>25.0</v>
      </c>
      <c r="Q277" s="5">
        <v>41.0</v>
      </c>
      <c r="R277" s="5">
        <v>1.0</v>
      </c>
      <c r="S277" s="5">
        <v>13.0</v>
      </c>
      <c r="T277" s="5">
        <v>123.0</v>
      </c>
      <c r="U277" s="5">
        <v>7.0</v>
      </c>
      <c r="V277" s="5">
        <v>48.0</v>
      </c>
      <c r="W277" s="5"/>
      <c r="X277" s="5">
        <v>336.0</v>
      </c>
    </row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1:$X$277"/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63"/>
    <col customWidth="1" min="2" max="2" width="16.63"/>
    <col customWidth="1" min="3" max="7" width="9.38"/>
    <col customWidth="1" min="8" max="8" width="14.0"/>
    <col customWidth="1" min="9" max="13" width="14.25"/>
    <col customWidth="1" min="14" max="14" width="27.0"/>
    <col customWidth="1" min="15" max="18" width="14.25"/>
    <col customWidth="1" min="19" max="19" width="9.38"/>
    <col customWidth="1" min="20" max="20" width="14.25"/>
    <col customWidth="1" min="21" max="28" width="9.38"/>
  </cols>
  <sheetData>
    <row r="2">
      <c r="B2" s="6" t="s">
        <v>1092</v>
      </c>
    </row>
    <row r="6">
      <c r="J6" s="7"/>
      <c r="K6" s="7"/>
      <c r="L6" s="7"/>
    </row>
    <row r="7">
      <c r="J7" s="7"/>
      <c r="K7" s="7"/>
      <c r="L7" s="7"/>
    </row>
    <row r="8">
      <c r="J8" s="7"/>
      <c r="K8" s="7"/>
      <c r="L8" s="7"/>
      <c r="V8" s="8" t="s">
        <v>1093</v>
      </c>
    </row>
    <row r="9">
      <c r="J9" s="7"/>
      <c r="K9" s="7"/>
      <c r="L9" s="7"/>
    </row>
    <row r="10">
      <c r="J10" s="7"/>
      <c r="K10" s="7"/>
      <c r="L10" s="7"/>
    </row>
    <row r="13">
      <c r="B13" s="2" t="s">
        <v>1094</v>
      </c>
      <c r="E13" s="9"/>
      <c r="J13" s="9"/>
      <c r="K13" s="9"/>
      <c r="L13" s="9"/>
    </row>
    <row r="14">
      <c r="B14" s="2" t="s">
        <v>1095</v>
      </c>
      <c r="C14" s="10">
        <f>+E47</f>
        <v>71280</v>
      </c>
      <c r="D14" s="9">
        <f>+C15/C16</f>
        <v>0.01607744108</v>
      </c>
      <c r="E14" s="9" t="s">
        <v>1096</v>
      </c>
      <c r="F14" s="7">
        <v>0.9875738748295196</v>
      </c>
      <c r="J14" s="9"/>
      <c r="K14" s="9"/>
      <c r="L14" s="9"/>
    </row>
    <row r="15">
      <c r="B15" s="2" t="s">
        <v>1097</v>
      </c>
      <c r="C15" s="10">
        <f>+F47</f>
        <v>1146</v>
      </c>
      <c r="D15" s="9">
        <f>+C14/C16</f>
        <v>1</v>
      </c>
      <c r="E15" s="9" t="s">
        <v>1098</v>
      </c>
      <c r="F15" s="7">
        <v>0.8572963019794384</v>
      </c>
      <c r="J15" s="9"/>
      <c r="K15" s="9"/>
      <c r="L15" s="9"/>
    </row>
    <row r="16">
      <c r="C16" s="10">
        <f>+E47</f>
        <v>71280</v>
      </c>
      <c r="E16" s="9"/>
      <c r="J16" s="7"/>
      <c r="K16" s="7"/>
      <c r="L16" s="7"/>
    </row>
    <row r="17">
      <c r="B17" s="9" t="s">
        <v>1099</v>
      </c>
      <c r="C17" s="10">
        <f>+E47</f>
        <v>71280</v>
      </c>
      <c r="D17" s="9">
        <f>+C17/C19</f>
        <v>0.984176953</v>
      </c>
      <c r="J17" s="7"/>
      <c r="K17" s="7"/>
      <c r="L17" s="7"/>
    </row>
    <row r="18">
      <c r="B18" s="2" t="s">
        <v>1100</v>
      </c>
      <c r="C18" s="10">
        <f>+C47</f>
        <v>61578</v>
      </c>
      <c r="D18" s="9">
        <f>+C18/C17</f>
        <v>0.8638888889</v>
      </c>
      <c r="E18" s="9"/>
    </row>
    <row r="19">
      <c r="B19" s="2" t="s">
        <v>1094</v>
      </c>
      <c r="C19" s="10">
        <f>+G47</f>
        <v>72426</v>
      </c>
      <c r="E19" s="9"/>
      <c r="J19" s="7"/>
      <c r="K19" s="7"/>
      <c r="L19" s="7"/>
    </row>
    <row r="20">
      <c r="J20" s="7"/>
      <c r="K20" s="7"/>
      <c r="L20" s="7"/>
      <c r="M20" s="9"/>
      <c r="N20" s="9"/>
      <c r="O20" s="9"/>
      <c r="P20" s="9"/>
      <c r="Q20" s="9"/>
      <c r="R20" s="9"/>
      <c r="T20" s="9"/>
    </row>
    <row r="21" ht="15.75" customHeight="1">
      <c r="J21" s="7"/>
      <c r="K21" s="7"/>
      <c r="L21" s="7"/>
      <c r="M21" s="9"/>
      <c r="N21" s="9"/>
      <c r="O21" s="9"/>
      <c r="P21" s="9"/>
      <c r="Q21" s="9"/>
      <c r="R21" s="9"/>
      <c r="T21" s="9"/>
    </row>
    <row r="22" ht="15.75" customHeight="1">
      <c r="I22" s="7"/>
      <c r="J22" s="7"/>
      <c r="K22" s="7"/>
      <c r="L22" s="7"/>
      <c r="M22" s="9"/>
      <c r="N22" s="9"/>
      <c r="O22" s="9"/>
      <c r="P22" s="9"/>
      <c r="Q22" s="9"/>
      <c r="R22" s="9"/>
      <c r="T22" s="9"/>
    </row>
    <row r="23" ht="15.75" customHeight="1">
      <c r="J23" s="7"/>
      <c r="K23" s="7"/>
      <c r="L23" s="7"/>
      <c r="M23" s="9"/>
      <c r="N23" s="9"/>
      <c r="O23" s="9"/>
      <c r="P23" s="9"/>
      <c r="Q23" s="9"/>
      <c r="R23" s="9"/>
      <c r="T23" s="9"/>
    </row>
    <row r="24" ht="15.75" customHeight="1">
      <c r="I24" s="7"/>
      <c r="J24" s="7"/>
      <c r="K24" s="7"/>
      <c r="L24" s="7"/>
      <c r="M24" s="9"/>
      <c r="N24" s="9"/>
      <c r="O24" s="9"/>
      <c r="P24" s="9"/>
      <c r="Q24" s="9"/>
      <c r="R24" s="9"/>
      <c r="T24" s="9"/>
    </row>
    <row r="25" ht="15.75" customHeight="1">
      <c r="I25" s="7"/>
      <c r="J25" s="7"/>
      <c r="K25" s="7"/>
      <c r="L25" s="7"/>
      <c r="M25" s="9"/>
      <c r="N25" s="9"/>
      <c r="O25" s="9"/>
      <c r="P25" s="9"/>
      <c r="Q25" s="9"/>
      <c r="R25" s="9"/>
      <c r="T25" s="9"/>
    </row>
    <row r="26" ht="15.75" customHeight="1">
      <c r="B26" s="11"/>
      <c r="M26" s="9"/>
      <c r="N26" s="9"/>
      <c r="O26" s="9"/>
      <c r="P26" s="9"/>
      <c r="Q26" s="9"/>
      <c r="R26" s="9"/>
      <c r="T26" s="9"/>
    </row>
    <row r="27" ht="15.75" customHeight="1">
      <c r="B27" s="5" t="s">
        <v>1101</v>
      </c>
      <c r="C27" s="5" t="s">
        <v>20</v>
      </c>
      <c r="D27" s="5" t="s">
        <v>21</v>
      </c>
      <c r="E27" s="5" t="s">
        <v>1102</v>
      </c>
      <c r="F27" s="5" t="s">
        <v>1103</v>
      </c>
      <c r="G27" s="5" t="s">
        <v>1104</v>
      </c>
      <c r="H27" s="5" t="s">
        <v>1105</v>
      </c>
      <c r="I27" s="5" t="s">
        <v>1106</v>
      </c>
      <c r="J27" s="5" t="s">
        <v>1107</v>
      </c>
      <c r="K27" s="5" t="s">
        <v>1101</v>
      </c>
      <c r="L27" s="5" t="s">
        <v>1106</v>
      </c>
      <c r="M27" s="5" t="s">
        <v>1107</v>
      </c>
      <c r="N27" s="9"/>
      <c r="O27" s="9"/>
      <c r="P27" s="9"/>
      <c r="Q27" s="9"/>
      <c r="R27" s="9"/>
      <c r="S27" s="9"/>
      <c r="U27" s="9"/>
    </row>
    <row r="28" ht="15.75" customHeight="1">
      <c r="B28" s="5" t="s">
        <v>305</v>
      </c>
      <c r="C28" s="5">
        <v>6488.0</v>
      </c>
      <c r="D28" s="5">
        <v>1190.0</v>
      </c>
      <c r="E28" s="5">
        <f t="shared" ref="E28:E46" si="1">+SUM(C28:D28)</f>
        <v>7678</v>
      </c>
      <c r="F28" s="5">
        <v>143.0</v>
      </c>
      <c r="G28" s="5">
        <f t="shared" ref="G28:G46" si="2">+SUM(C28,D28,F28)</f>
        <v>7821</v>
      </c>
      <c r="H28" s="12">
        <f t="shared" ref="H28:H47" si="3">+G28/85469</f>
        <v>0.09150686214</v>
      </c>
      <c r="I28" s="12">
        <f t="shared" ref="I28:I47" si="4">+E28/G28</f>
        <v>0.9817158931</v>
      </c>
      <c r="J28" s="12">
        <f t="shared" ref="J28:J47" si="5">+C28/E28</f>
        <v>0.8450117218</v>
      </c>
      <c r="K28" s="5" t="s">
        <v>320</v>
      </c>
      <c r="L28" s="12">
        <v>0.9943233839956052</v>
      </c>
      <c r="M28" s="12">
        <v>0.9007366482504604</v>
      </c>
      <c r="N28" s="9"/>
      <c r="O28" s="9"/>
      <c r="P28" s="9"/>
      <c r="Q28" s="9"/>
      <c r="R28" s="9"/>
      <c r="S28" s="9"/>
      <c r="U28" s="9"/>
    </row>
    <row r="29" ht="15.75" customHeight="1">
      <c r="B29" s="5" t="s">
        <v>320</v>
      </c>
      <c r="C29" s="5">
        <v>4891.0</v>
      </c>
      <c r="D29" s="5">
        <v>539.0</v>
      </c>
      <c r="E29" s="5">
        <f t="shared" si="1"/>
        <v>5430</v>
      </c>
      <c r="F29" s="5">
        <v>31.0</v>
      </c>
      <c r="G29" s="5">
        <f t="shared" si="2"/>
        <v>5461</v>
      </c>
      <c r="H29" s="12">
        <f t="shared" si="3"/>
        <v>0.06389451146</v>
      </c>
      <c r="I29" s="12">
        <f t="shared" si="4"/>
        <v>0.994323384</v>
      </c>
      <c r="J29" s="12">
        <f t="shared" si="5"/>
        <v>0.9007366483</v>
      </c>
      <c r="K29" s="5" t="s">
        <v>83</v>
      </c>
      <c r="L29" s="12">
        <v>0.9922727272727273</v>
      </c>
      <c r="M29" s="12">
        <v>0.8825011452130096</v>
      </c>
      <c r="N29" s="9"/>
      <c r="O29" s="9"/>
      <c r="P29" s="9"/>
      <c r="Q29" s="9"/>
      <c r="R29" s="9"/>
      <c r="S29" s="9"/>
      <c r="U29" s="9"/>
    </row>
    <row r="30" ht="15.75" customHeight="1">
      <c r="B30" s="5" t="s">
        <v>341</v>
      </c>
      <c r="C30" s="5">
        <v>4163.0</v>
      </c>
      <c r="D30" s="5">
        <v>776.0</v>
      </c>
      <c r="E30" s="5">
        <f t="shared" si="1"/>
        <v>4939</v>
      </c>
      <c r="F30" s="5">
        <v>112.0</v>
      </c>
      <c r="G30" s="5">
        <f t="shared" si="2"/>
        <v>5051</v>
      </c>
      <c r="H30" s="12">
        <f t="shared" si="3"/>
        <v>0.05909745054</v>
      </c>
      <c r="I30" s="12">
        <f t="shared" si="4"/>
        <v>0.977826173</v>
      </c>
      <c r="J30" s="12">
        <f t="shared" si="5"/>
        <v>0.8428831747</v>
      </c>
      <c r="K30" s="5" t="s">
        <v>78</v>
      </c>
      <c r="L30" s="12">
        <v>0.9905197777051324</v>
      </c>
      <c r="M30" s="12">
        <v>0.8617161716171617</v>
      </c>
      <c r="N30" s="9"/>
      <c r="O30" s="9"/>
      <c r="P30" s="9"/>
      <c r="Q30" s="9"/>
      <c r="R30" s="9"/>
      <c r="S30" s="9"/>
      <c r="U30" s="9"/>
    </row>
    <row r="31" ht="15.75" customHeight="1">
      <c r="B31" s="5" t="s">
        <v>212</v>
      </c>
      <c r="C31" s="5">
        <v>4375.0</v>
      </c>
      <c r="D31" s="5">
        <v>574.0</v>
      </c>
      <c r="E31" s="5">
        <f t="shared" si="1"/>
        <v>4949</v>
      </c>
      <c r="F31" s="5">
        <v>49.0</v>
      </c>
      <c r="G31" s="5">
        <f t="shared" si="2"/>
        <v>4998</v>
      </c>
      <c r="H31" s="12">
        <f t="shared" si="3"/>
        <v>0.05847734266</v>
      </c>
      <c r="I31" s="12">
        <f t="shared" si="4"/>
        <v>0.9901960784</v>
      </c>
      <c r="J31" s="12">
        <f t="shared" si="5"/>
        <v>0.8840169731</v>
      </c>
      <c r="K31" s="5" t="s">
        <v>212</v>
      </c>
      <c r="L31" s="12">
        <v>0.9901960784313726</v>
      </c>
      <c r="M31" s="12">
        <v>0.884016973125884</v>
      </c>
      <c r="N31" s="9"/>
      <c r="O31" s="9"/>
      <c r="P31" s="9"/>
      <c r="Q31" s="9"/>
      <c r="R31" s="9"/>
      <c r="S31" s="9"/>
      <c r="U31" s="9"/>
    </row>
    <row r="32" ht="15.75" customHeight="1">
      <c r="B32" s="5" t="s">
        <v>335</v>
      </c>
      <c r="C32" s="5">
        <v>4157.0</v>
      </c>
      <c r="D32" s="5">
        <v>720.0</v>
      </c>
      <c r="E32" s="5">
        <f t="shared" si="1"/>
        <v>4877</v>
      </c>
      <c r="F32" s="5">
        <v>93.0</v>
      </c>
      <c r="G32" s="5">
        <f t="shared" si="2"/>
        <v>4970</v>
      </c>
      <c r="H32" s="12">
        <f t="shared" si="3"/>
        <v>0.0581497385</v>
      </c>
      <c r="I32" s="12">
        <f t="shared" si="4"/>
        <v>0.9812877264</v>
      </c>
      <c r="J32" s="12">
        <f t="shared" si="5"/>
        <v>0.8523682592</v>
      </c>
      <c r="K32" s="5" t="s">
        <v>165</v>
      </c>
      <c r="L32" s="12">
        <v>0.98876953125</v>
      </c>
      <c r="M32" s="12">
        <v>0.8938271604938272</v>
      </c>
      <c r="N32" s="9"/>
      <c r="O32" s="9"/>
      <c r="P32" s="9"/>
      <c r="Q32" s="9"/>
      <c r="R32" s="9"/>
      <c r="S32" s="9"/>
      <c r="U32" s="9"/>
    </row>
    <row r="33" ht="15.75" customHeight="1">
      <c r="B33" s="5" t="s">
        <v>37</v>
      </c>
      <c r="C33" s="5">
        <v>3805.0</v>
      </c>
      <c r="D33" s="5">
        <v>556.0</v>
      </c>
      <c r="E33" s="5">
        <f t="shared" si="1"/>
        <v>4361</v>
      </c>
      <c r="F33" s="5">
        <v>51.0</v>
      </c>
      <c r="G33" s="5">
        <f t="shared" si="2"/>
        <v>4412</v>
      </c>
      <c r="H33" s="12">
        <f t="shared" si="3"/>
        <v>0.05162105559</v>
      </c>
      <c r="I33" s="12">
        <f t="shared" si="4"/>
        <v>0.9884406165</v>
      </c>
      <c r="J33" s="12">
        <f t="shared" si="5"/>
        <v>0.8725063059</v>
      </c>
      <c r="K33" s="5" t="s">
        <v>62</v>
      </c>
      <c r="L33" s="12">
        <v>0.9886032977691561</v>
      </c>
      <c r="M33" s="12">
        <v>0.8960019622271278</v>
      </c>
      <c r="N33" s="9"/>
      <c r="O33" s="9"/>
      <c r="P33" s="9"/>
      <c r="Q33" s="9"/>
      <c r="R33" s="9"/>
      <c r="S33" s="9"/>
      <c r="U33" s="9"/>
    </row>
    <row r="34" ht="15.75" customHeight="1">
      <c r="B34" s="5" t="s">
        <v>83</v>
      </c>
      <c r="C34" s="5">
        <v>3853.0</v>
      </c>
      <c r="D34" s="5">
        <v>513.0</v>
      </c>
      <c r="E34" s="5">
        <f t="shared" si="1"/>
        <v>4366</v>
      </c>
      <c r="F34" s="5">
        <v>34.0</v>
      </c>
      <c r="G34" s="5">
        <f t="shared" si="2"/>
        <v>4400</v>
      </c>
      <c r="H34" s="12">
        <f t="shared" si="3"/>
        <v>0.0514806538</v>
      </c>
      <c r="I34" s="12">
        <f t="shared" si="4"/>
        <v>0.9922727273</v>
      </c>
      <c r="J34" s="12">
        <f t="shared" si="5"/>
        <v>0.8825011452</v>
      </c>
      <c r="K34" s="5" t="s">
        <v>37</v>
      </c>
      <c r="L34" s="12">
        <v>0.9884406165004533</v>
      </c>
      <c r="M34" s="12">
        <v>0.8725063058931438</v>
      </c>
      <c r="N34" s="9"/>
    </row>
    <row r="35" ht="15.75" customHeight="1">
      <c r="B35" s="5" t="s">
        <v>102</v>
      </c>
      <c r="C35" s="5">
        <v>3636.0</v>
      </c>
      <c r="D35" s="5">
        <v>527.0</v>
      </c>
      <c r="E35" s="5">
        <f t="shared" si="1"/>
        <v>4163</v>
      </c>
      <c r="F35" s="5">
        <v>51.0</v>
      </c>
      <c r="G35" s="5">
        <f t="shared" si="2"/>
        <v>4214</v>
      </c>
      <c r="H35" s="12">
        <f t="shared" si="3"/>
        <v>0.04930442617</v>
      </c>
      <c r="I35" s="12">
        <f t="shared" si="4"/>
        <v>0.9878974846</v>
      </c>
      <c r="J35" s="12">
        <f t="shared" si="5"/>
        <v>0.8734085996</v>
      </c>
      <c r="K35" s="5" t="s">
        <v>102</v>
      </c>
      <c r="L35" s="12">
        <v>0.9878974845752254</v>
      </c>
      <c r="M35" s="12">
        <v>0.8734085995676195</v>
      </c>
      <c r="N35" s="9"/>
    </row>
    <row r="36" ht="15.75" customHeight="1">
      <c r="B36" s="5" t="s">
        <v>62</v>
      </c>
      <c r="C36" s="5">
        <v>3653.0</v>
      </c>
      <c r="D36" s="5">
        <v>424.0</v>
      </c>
      <c r="E36" s="5">
        <f t="shared" si="1"/>
        <v>4077</v>
      </c>
      <c r="F36" s="5">
        <v>47.0</v>
      </c>
      <c r="G36" s="5">
        <f t="shared" si="2"/>
        <v>4124</v>
      </c>
      <c r="H36" s="12">
        <f t="shared" si="3"/>
        <v>0.04825141279</v>
      </c>
      <c r="I36" s="12">
        <f t="shared" si="4"/>
        <v>0.9886032978</v>
      </c>
      <c r="J36" s="12">
        <f t="shared" si="5"/>
        <v>0.8960019622</v>
      </c>
      <c r="K36" s="5" t="s">
        <v>192</v>
      </c>
      <c r="L36" s="12">
        <v>0.9873303167420815</v>
      </c>
      <c r="M36" s="12">
        <v>0.8554842652001222</v>
      </c>
      <c r="N36" s="9"/>
    </row>
    <row r="37" ht="15.75" customHeight="1">
      <c r="B37" s="5" t="s">
        <v>165</v>
      </c>
      <c r="C37" s="5">
        <v>3620.0</v>
      </c>
      <c r="D37" s="5">
        <v>430.0</v>
      </c>
      <c r="E37" s="5">
        <f t="shared" si="1"/>
        <v>4050</v>
      </c>
      <c r="F37" s="5">
        <v>46.0</v>
      </c>
      <c r="G37" s="5">
        <f t="shared" si="2"/>
        <v>4096</v>
      </c>
      <c r="H37" s="12">
        <f t="shared" si="3"/>
        <v>0.04792380863</v>
      </c>
      <c r="I37" s="12">
        <f t="shared" si="4"/>
        <v>0.9887695313</v>
      </c>
      <c r="J37" s="12">
        <f t="shared" si="5"/>
        <v>0.8938271605</v>
      </c>
      <c r="K37" s="5" t="s">
        <v>469</v>
      </c>
      <c r="L37" s="12">
        <v>0.9862459546925566</v>
      </c>
      <c r="M37" s="12">
        <v>0.8486464315012305</v>
      </c>
      <c r="N37" s="9"/>
    </row>
    <row r="38" ht="15.75" customHeight="1">
      <c r="B38" s="5" t="s">
        <v>192</v>
      </c>
      <c r="C38" s="5">
        <v>2800.0</v>
      </c>
      <c r="D38" s="5">
        <v>473.0</v>
      </c>
      <c r="E38" s="5">
        <f t="shared" si="1"/>
        <v>3273</v>
      </c>
      <c r="F38" s="5">
        <v>42.0</v>
      </c>
      <c r="G38" s="5">
        <f t="shared" si="2"/>
        <v>3315</v>
      </c>
      <c r="H38" s="12">
        <f t="shared" si="3"/>
        <v>0.03878599258</v>
      </c>
      <c r="I38" s="12">
        <f t="shared" si="4"/>
        <v>0.9873303167</v>
      </c>
      <c r="J38" s="12">
        <f t="shared" si="5"/>
        <v>0.8554842652</v>
      </c>
      <c r="K38" s="5" t="s">
        <v>44</v>
      </c>
      <c r="L38" s="12">
        <v>0.9832730560578662</v>
      </c>
      <c r="M38" s="12">
        <v>0.8491954022988506</v>
      </c>
      <c r="N38" s="9"/>
    </row>
    <row r="39" ht="15.75" customHeight="1">
      <c r="B39" s="5" t="s">
        <v>117</v>
      </c>
      <c r="C39" s="5">
        <v>2686.0</v>
      </c>
      <c r="D39" s="5">
        <v>479.0</v>
      </c>
      <c r="E39" s="5">
        <f t="shared" si="1"/>
        <v>3165</v>
      </c>
      <c r="F39" s="5">
        <v>59.0</v>
      </c>
      <c r="G39" s="5">
        <f t="shared" si="2"/>
        <v>3224</v>
      </c>
      <c r="H39" s="12">
        <f t="shared" si="3"/>
        <v>0.03772127906</v>
      </c>
      <c r="I39" s="12">
        <f t="shared" si="4"/>
        <v>0.9816997519</v>
      </c>
      <c r="J39" s="12">
        <f t="shared" si="5"/>
        <v>0.848657188</v>
      </c>
      <c r="K39" s="5" t="s">
        <v>305</v>
      </c>
      <c r="L39" s="12">
        <v>0.9817158931082982</v>
      </c>
      <c r="M39" s="12">
        <v>0.8450117218025528</v>
      </c>
      <c r="N39" s="9"/>
    </row>
    <row r="40" ht="15.75" customHeight="1">
      <c r="B40" s="5" t="s">
        <v>78</v>
      </c>
      <c r="C40" s="5">
        <v>2611.0</v>
      </c>
      <c r="D40" s="5">
        <v>419.0</v>
      </c>
      <c r="E40" s="5">
        <f t="shared" si="1"/>
        <v>3030</v>
      </c>
      <c r="F40" s="5">
        <v>29.0</v>
      </c>
      <c r="G40" s="5">
        <f t="shared" si="2"/>
        <v>3059</v>
      </c>
      <c r="H40" s="12">
        <f t="shared" si="3"/>
        <v>0.03579075454</v>
      </c>
      <c r="I40" s="12">
        <f t="shared" si="4"/>
        <v>0.9905197777</v>
      </c>
      <c r="J40" s="12">
        <f t="shared" si="5"/>
        <v>0.8617161716</v>
      </c>
      <c r="K40" s="5" t="s">
        <v>117</v>
      </c>
      <c r="L40" s="12">
        <v>0.9816997518610422</v>
      </c>
      <c r="M40" s="12">
        <v>0.8486571879936808</v>
      </c>
      <c r="N40" s="9"/>
    </row>
    <row r="41" ht="15.75" customHeight="1">
      <c r="B41" s="5" t="s">
        <v>131</v>
      </c>
      <c r="C41" s="5">
        <v>2035.0</v>
      </c>
      <c r="D41" s="5">
        <v>472.0</v>
      </c>
      <c r="E41" s="5">
        <f t="shared" si="1"/>
        <v>2507</v>
      </c>
      <c r="F41" s="5">
        <v>114.0</v>
      </c>
      <c r="G41" s="5">
        <f t="shared" si="2"/>
        <v>2621</v>
      </c>
      <c r="H41" s="12">
        <f t="shared" si="3"/>
        <v>0.03066608946</v>
      </c>
      <c r="I41" s="12">
        <f t="shared" si="4"/>
        <v>0.9565051507</v>
      </c>
      <c r="J41" s="12">
        <f t="shared" si="5"/>
        <v>0.8117271639</v>
      </c>
      <c r="K41" s="5" t="s">
        <v>335</v>
      </c>
      <c r="L41" s="12">
        <v>0.9812877263581489</v>
      </c>
      <c r="M41" s="12">
        <v>0.8523682591757228</v>
      </c>
      <c r="N41" s="9"/>
    </row>
    <row r="42" ht="15.75" customHeight="1">
      <c r="B42" s="5" t="s">
        <v>469</v>
      </c>
      <c r="C42" s="5">
        <v>2069.0</v>
      </c>
      <c r="D42" s="5">
        <v>369.0</v>
      </c>
      <c r="E42" s="5">
        <f t="shared" si="1"/>
        <v>2438</v>
      </c>
      <c r="F42" s="5">
        <v>34.0</v>
      </c>
      <c r="G42" s="5">
        <f t="shared" si="2"/>
        <v>2472</v>
      </c>
      <c r="H42" s="12">
        <f t="shared" si="3"/>
        <v>0.02892276732</v>
      </c>
      <c r="I42" s="12">
        <f t="shared" si="4"/>
        <v>0.9862459547</v>
      </c>
      <c r="J42" s="12">
        <f t="shared" si="5"/>
        <v>0.8486464315</v>
      </c>
      <c r="K42" s="5" t="s">
        <v>341</v>
      </c>
      <c r="L42" s="12">
        <v>0.9778261730350426</v>
      </c>
      <c r="M42" s="12">
        <v>0.842883174731727</v>
      </c>
      <c r="N42" s="9"/>
    </row>
    <row r="43" ht="15.75" customHeight="1">
      <c r="B43" s="5" t="s">
        <v>111</v>
      </c>
      <c r="C43" s="5">
        <v>1843.0</v>
      </c>
      <c r="D43" s="5">
        <v>423.0</v>
      </c>
      <c r="E43" s="5">
        <f t="shared" si="1"/>
        <v>2266</v>
      </c>
      <c r="F43" s="5">
        <v>85.0</v>
      </c>
      <c r="G43" s="5">
        <f t="shared" si="2"/>
        <v>2351</v>
      </c>
      <c r="H43" s="12">
        <f t="shared" si="3"/>
        <v>0.02750704934</v>
      </c>
      <c r="I43" s="12">
        <f t="shared" si="4"/>
        <v>0.9638451723</v>
      </c>
      <c r="J43" s="12">
        <f t="shared" si="5"/>
        <v>0.8133274492</v>
      </c>
      <c r="K43" s="5" t="s">
        <v>54</v>
      </c>
      <c r="L43" s="12">
        <v>0.9758942457231726</v>
      </c>
      <c r="M43" s="12">
        <v>0.8661354581673307</v>
      </c>
      <c r="N43" s="9"/>
    </row>
    <row r="44" ht="15.75" customHeight="1">
      <c r="B44" s="5" t="s">
        <v>151</v>
      </c>
      <c r="C44" s="5">
        <v>1959.0</v>
      </c>
      <c r="D44" s="5">
        <v>322.0</v>
      </c>
      <c r="E44" s="5">
        <f t="shared" si="1"/>
        <v>2281</v>
      </c>
      <c r="F44" s="5">
        <v>58.0</v>
      </c>
      <c r="G44" s="5">
        <f t="shared" si="2"/>
        <v>2339</v>
      </c>
      <c r="H44" s="12">
        <f t="shared" si="3"/>
        <v>0.02736664756</v>
      </c>
      <c r="I44" s="12">
        <f t="shared" si="4"/>
        <v>0.9752030782</v>
      </c>
      <c r="J44" s="12">
        <f t="shared" si="5"/>
        <v>0.8588338448</v>
      </c>
      <c r="K44" s="5" t="s">
        <v>151</v>
      </c>
      <c r="L44" s="12">
        <v>0.9752030782385634</v>
      </c>
      <c r="M44" s="12">
        <v>0.8588338448049101</v>
      </c>
      <c r="N44" s="9"/>
    </row>
    <row r="45" ht="15.75" customHeight="1">
      <c r="B45" s="5" t="s">
        <v>44</v>
      </c>
      <c r="C45" s="5">
        <v>1847.0</v>
      </c>
      <c r="D45" s="5">
        <v>328.0</v>
      </c>
      <c r="E45" s="5">
        <f t="shared" si="1"/>
        <v>2175</v>
      </c>
      <c r="F45" s="5">
        <v>37.0</v>
      </c>
      <c r="G45" s="5">
        <f t="shared" si="2"/>
        <v>2212</v>
      </c>
      <c r="H45" s="12">
        <f t="shared" si="3"/>
        <v>0.02588072869</v>
      </c>
      <c r="I45" s="12">
        <f t="shared" si="4"/>
        <v>0.9832730561</v>
      </c>
      <c r="J45" s="12">
        <f t="shared" si="5"/>
        <v>0.8491954023</v>
      </c>
      <c r="K45" s="5" t="s">
        <v>111</v>
      </c>
      <c r="L45" s="12">
        <v>0.9638451722671204</v>
      </c>
      <c r="M45" s="12">
        <v>0.8133274492497794</v>
      </c>
      <c r="N45" s="9"/>
    </row>
    <row r="46" ht="15.75" customHeight="1">
      <c r="B46" s="5" t="s">
        <v>54</v>
      </c>
      <c r="C46" s="5">
        <v>1087.0</v>
      </c>
      <c r="D46" s="5">
        <v>168.0</v>
      </c>
      <c r="E46" s="5">
        <f t="shared" si="1"/>
        <v>1255</v>
      </c>
      <c r="F46" s="5">
        <v>31.0</v>
      </c>
      <c r="G46" s="5">
        <f t="shared" si="2"/>
        <v>1286</v>
      </c>
      <c r="H46" s="12">
        <f t="shared" si="3"/>
        <v>0.01504639109</v>
      </c>
      <c r="I46" s="12">
        <f t="shared" si="4"/>
        <v>0.9758942457</v>
      </c>
      <c r="J46" s="12">
        <f t="shared" si="5"/>
        <v>0.8661354582</v>
      </c>
      <c r="K46" s="5" t="s">
        <v>131</v>
      </c>
      <c r="L46" s="12">
        <v>0.9565051507058374</v>
      </c>
      <c r="M46" s="12">
        <v>0.8117271639409653</v>
      </c>
      <c r="N46" s="9"/>
    </row>
    <row r="47" ht="15.75" customHeight="1">
      <c r="B47" s="5" t="s">
        <v>1108</v>
      </c>
      <c r="C47" s="13">
        <f t="shared" ref="C47:G47" si="6">SUM(C28:C46)</f>
        <v>61578</v>
      </c>
      <c r="D47" s="13">
        <f t="shared" si="6"/>
        <v>9702</v>
      </c>
      <c r="E47" s="13">
        <f t="shared" si="6"/>
        <v>71280</v>
      </c>
      <c r="F47" s="13">
        <f t="shared" si="6"/>
        <v>1146</v>
      </c>
      <c r="G47" s="13">
        <f t="shared" si="6"/>
        <v>72426</v>
      </c>
      <c r="H47" s="12">
        <f t="shared" si="3"/>
        <v>0.8473949619</v>
      </c>
      <c r="I47" s="12">
        <f t="shared" si="4"/>
        <v>0.984176953</v>
      </c>
      <c r="J47" s="12">
        <f t="shared" si="5"/>
        <v>0.8638888889</v>
      </c>
      <c r="K47" s="14" t="s">
        <v>1108</v>
      </c>
      <c r="L47" s="15">
        <v>0.9841769530279182</v>
      </c>
      <c r="M47" s="15">
        <v>0.8638888888888889</v>
      </c>
      <c r="N47" s="9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>
      <c r="B53" s="2" t="s">
        <v>1109</v>
      </c>
    </row>
    <row r="54" ht="15.75" customHeight="1">
      <c r="B54" s="5" t="s">
        <v>1110</v>
      </c>
      <c r="C54" s="5" t="s">
        <v>1111</v>
      </c>
      <c r="D54" s="5" t="s">
        <v>24</v>
      </c>
      <c r="E54" s="5" t="s">
        <v>1112</v>
      </c>
      <c r="F54" s="5" t="s">
        <v>25</v>
      </c>
      <c r="G54" s="5" t="s">
        <v>1113</v>
      </c>
      <c r="H54" s="5" t="s">
        <v>1114</v>
      </c>
      <c r="I54" s="5" t="s">
        <v>1115</v>
      </c>
      <c r="J54" s="5" t="s">
        <v>1116</v>
      </c>
      <c r="K54" s="15" t="s">
        <v>1110</v>
      </c>
      <c r="L54" s="15" t="s">
        <v>1115</v>
      </c>
      <c r="M54" s="15" t="s">
        <v>1116</v>
      </c>
    </row>
    <row r="55" ht="15.75" customHeight="1">
      <c r="B55" s="5" t="s">
        <v>335</v>
      </c>
      <c r="C55" s="5">
        <v>222.0</v>
      </c>
      <c r="D55" s="5">
        <v>633.0</v>
      </c>
      <c r="E55" s="5">
        <f t="shared" ref="E55:E73" si="7">+D55+C55</f>
        <v>855</v>
      </c>
      <c r="F55" s="5">
        <v>20.0</v>
      </c>
      <c r="G55" s="5">
        <f t="shared" ref="G55:G73" si="8">+C55+D55+F55</f>
        <v>875</v>
      </c>
      <c r="H55" s="12">
        <f t="shared" ref="H55:H74" si="9">+G55/8507</f>
        <v>0.1028564711</v>
      </c>
      <c r="I55" s="12">
        <f t="shared" ref="I55:I74" si="10">+E55/G55</f>
        <v>0.9771428571</v>
      </c>
      <c r="J55" s="12">
        <f t="shared" ref="J55:J74" si="11">+C55/E55</f>
        <v>0.2596491228</v>
      </c>
      <c r="K55" s="15" t="s">
        <v>212</v>
      </c>
      <c r="L55" s="15">
        <v>0.9936305732484076</v>
      </c>
      <c r="M55" s="15">
        <v>0.38675213675213677</v>
      </c>
    </row>
    <row r="56" ht="15.75" customHeight="1">
      <c r="B56" s="5" t="s">
        <v>305</v>
      </c>
      <c r="C56" s="5">
        <v>302.0</v>
      </c>
      <c r="D56" s="5">
        <v>374.0</v>
      </c>
      <c r="E56" s="5">
        <f t="shared" si="7"/>
        <v>676</v>
      </c>
      <c r="F56" s="5">
        <v>110.0</v>
      </c>
      <c r="G56" s="5">
        <f t="shared" si="8"/>
        <v>786</v>
      </c>
      <c r="H56" s="12">
        <f t="shared" si="9"/>
        <v>0.09239449865</v>
      </c>
      <c r="I56" s="12">
        <f t="shared" si="10"/>
        <v>0.8600508906</v>
      </c>
      <c r="J56" s="12">
        <f t="shared" si="11"/>
        <v>0.4467455621</v>
      </c>
      <c r="K56" s="15" t="s">
        <v>62</v>
      </c>
      <c r="L56" s="15">
        <v>0.9933554817275747</v>
      </c>
      <c r="M56" s="15">
        <v>0.4080267558528428</v>
      </c>
    </row>
    <row r="57" ht="15.75" customHeight="1">
      <c r="B57" s="5" t="s">
        <v>341</v>
      </c>
      <c r="C57" s="5">
        <v>208.0</v>
      </c>
      <c r="D57" s="5">
        <v>426.0</v>
      </c>
      <c r="E57" s="5">
        <f t="shared" si="7"/>
        <v>634</v>
      </c>
      <c r="F57" s="5">
        <v>25.0</v>
      </c>
      <c r="G57" s="5">
        <f t="shared" si="8"/>
        <v>659</v>
      </c>
      <c r="H57" s="12">
        <f t="shared" si="9"/>
        <v>0.07746561655</v>
      </c>
      <c r="I57" s="12">
        <f t="shared" si="10"/>
        <v>0.9620637329</v>
      </c>
      <c r="J57" s="12">
        <f t="shared" si="11"/>
        <v>0.3280757098</v>
      </c>
      <c r="K57" s="15" t="s">
        <v>37</v>
      </c>
      <c r="L57" s="15">
        <v>0.9860279441117764</v>
      </c>
      <c r="M57" s="15">
        <v>0.3360323886639676</v>
      </c>
    </row>
    <row r="58" ht="15.75" customHeight="1">
      <c r="B58" s="5" t="s">
        <v>44</v>
      </c>
      <c r="C58" s="5">
        <v>239.0</v>
      </c>
      <c r="D58" s="5">
        <v>373.0</v>
      </c>
      <c r="E58" s="5">
        <f t="shared" si="7"/>
        <v>612</v>
      </c>
      <c r="F58" s="5">
        <v>44.0</v>
      </c>
      <c r="G58" s="5">
        <f t="shared" si="8"/>
        <v>656</v>
      </c>
      <c r="H58" s="12">
        <f t="shared" si="9"/>
        <v>0.07711296579</v>
      </c>
      <c r="I58" s="12">
        <f t="shared" si="10"/>
        <v>0.9329268293</v>
      </c>
      <c r="J58" s="12">
        <f t="shared" si="11"/>
        <v>0.3905228758</v>
      </c>
      <c r="K58" s="15" t="s">
        <v>320</v>
      </c>
      <c r="L58" s="15">
        <v>0.9855769230769231</v>
      </c>
      <c r="M58" s="15">
        <v>0.5804878048780487</v>
      </c>
    </row>
    <row r="59" ht="15.75" customHeight="1">
      <c r="B59" s="5" t="s">
        <v>469</v>
      </c>
      <c r="C59" s="5">
        <v>305.0</v>
      </c>
      <c r="D59" s="5">
        <v>295.0</v>
      </c>
      <c r="E59" s="5">
        <f t="shared" si="7"/>
        <v>600</v>
      </c>
      <c r="F59" s="5">
        <v>46.0</v>
      </c>
      <c r="G59" s="5">
        <f t="shared" si="8"/>
        <v>646</v>
      </c>
      <c r="H59" s="12">
        <f t="shared" si="9"/>
        <v>0.07593746327</v>
      </c>
      <c r="I59" s="12">
        <f t="shared" si="10"/>
        <v>0.9287925697</v>
      </c>
      <c r="J59" s="12">
        <f t="shared" si="11"/>
        <v>0.5083333333</v>
      </c>
      <c r="K59" s="15" t="s">
        <v>83</v>
      </c>
      <c r="L59" s="15">
        <v>0.9817184643510055</v>
      </c>
      <c r="M59" s="15">
        <v>0.515828677839851</v>
      </c>
    </row>
    <row r="60" ht="15.75" customHeight="1">
      <c r="B60" s="5" t="s">
        <v>83</v>
      </c>
      <c r="C60" s="5">
        <v>277.0</v>
      </c>
      <c r="D60" s="5">
        <v>260.0</v>
      </c>
      <c r="E60" s="5">
        <f t="shared" si="7"/>
        <v>537</v>
      </c>
      <c r="F60" s="5">
        <v>10.0</v>
      </c>
      <c r="G60" s="5">
        <f t="shared" si="8"/>
        <v>547</v>
      </c>
      <c r="H60" s="12">
        <f t="shared" si="9"/>
        <v>0.06429998824</v>
      </c>
      <c r="I60" s="12">
        <f t="shared" si="10"/>
        <v>0.9817184644</v>
      </c>
      <c r="J60" s="12">
        <f t="shared" si="11"/>
        <v>0.5158286778</v>
      </c>
      <c r="K60" s="15" t="s">
        <v>131</v>
      </c>
      <c r="L60" s="15">
        <v>0.9804772234273319</v>
      </c>
      <c r="M60" s="15">
        <v>0.4911504424778761</v>
      </c>
    </row>
    <row r="61" ht="15.75" customHeight="1">
      <c r="B61" s="5" t="s">
        <v>37</v>
      </c>
      <c r="C61" s="5">
        <v>166.0</v>
      </c>
      <c r="D61" s="5">
        <v>328.0</v>
      </c>
      <c r="E61" s="5">
        <f t="shared" si="7"/>
        <v>494</v>
      </c>
      <c r="F61" s="5">
        <v>7.0</v>
      </c>
      <c r="G61" s="5">
        <f t="shared" si="8"/>
        <v>501</v>
      </c>
      <c r="H61" s="12">
        <f t="shared" si="9"/>
        <v>0.05889267662</v>
      </c>
      <c r="I61" s="12">
        <f t="shared" si="10"/>
        <v>0.9860279441</v>
      </c>
      <c r="J61" s="12">
        <f t="shared" si="11"/>
        <v>0.3360323887</v>
      </c>
      <c r="K61" s="15" t="s">
        <v>335</v>
      </c>
      <c r="L61" s="15">
        <v>0.9771428571428571</v>
      </c>
      <c r="M61" s="15">
        <v>0.2596491228070175</v>
      </c>
    </row>
    <row r="62" ht="15.75" customHeight="1">
      <c r="B62" s="5" t="s">
        <v>212</v>
      </c>
      <c r="C62" s="5">
        <v>181.0</v>
      </c>
      <c r="D62" s="5">
        <v>287.0</v>
      </c>
      <c r="E62" s="5">
        <f t="shared" si="7"/>
        <v>468</v>
      </c>
      <c r="F62" s="5">
        <v>3.0</v>
      </c>
      <c r="G62" s="5">
        <f t="shared" si="8"/>
        <v>471</v>
      </c>
      <c r="H62" s="12">
        <f t="shared" si="9"/>
        <v>0.05536616904</v>
      </c>
      <c r="I62" s="12">
        <f t="shared" si="10"/>
        <v>0.9936305732</v>
      </c>
      <c r="J62" s="12">
        <f t="shared" si="11"/>
        <v>0.3867521368</v>
      </c>
      <c r="K62" s="15" t="s">
        <v>78</v>
      </c>
      <c r="L62" s="15">
        <v>0.9736842105263158</v>
      </c>
      <c r="M62" s="15">
        <v>0.4864864864864865</v>
      </c>
    </row>
    <row r="63" ht="15.75" customHeight="1">
      <c r="B63" s="5" t="s">
        <v>131</v>
      </c>
      <c r="C63" s="5">
        <v>222.0</v>
      </c>
      <c r="D63" s="5">
        <v>230.0</v>
      </c>
      <c r="E63" s="5">
        <f t="shared" si="7"/>
        <v>452</v>
      </c>
      <c r="F63" s="5">
        <v>9.0</v>
      </c>
      <c r="G63" s="5">
        <f t="shared" si="8"/>
        <v>461</v>
      </c>
      <c r="H63" s="12">
        <f t="shared" si="9"/>
        <v>0.05419066651</v>
      </c>
      <c r="I63" s="12">
        <f t="shared" si="10"/>
        <v>0.9804772234</v>
      </c>
      <c r="J63" s="12">
        <f t="shared" si="11"/>
        <v>0.4911504425</v>
      </c>
      <c r="K63" s="15" t="s">
        <v>102</v>
      </c>
      <c r="L63" s="15">
        <v>0.9655172413793104</v>
      </c>
      <c r="M63" s="15">
        <v>0.4595238095238095</v>
      </c>
    </row>
    <row r="64" ht="15.75" customHeight="1">
      <c r="B64" s="5" t="s">
        <v>102</v>
      </c>
      <c r="C64" s="5">
        <v>193.0</v>
      </c>
      <c r="D64" s="5">
        <v>227.0</v>
      </c>
      <c r="E64" s="5">
        <f t="shared" si="7"/>
        <v>420</v>
      </c>
      <c r="F64" s="5">
        <v>15.0</v>
      </c>
      <c r="G64" s="5">
        <f t="shared" si="8"/>
        <v>435</v>
      </c>
      <c r="H64" s="12">
        <f t="shared" si="9"/>
        <v>0.05113435994</v>
      </c>
      <c r="I64" s="12">
        <f t="shared" si="10"/>
        <v>0.9655172414</v>
      </c>
      <c r="J64" s="12">
        <f t="shared" si="11"/>
        <v>0.4595238095</v>
      </c>
      <c r="K64" s="15" t="s">
        <v>341</v>
      </c>
      <c r="L64" s="15">
        <v>0.9620637329286799</v>
      </c>
      <c r="M64" s="15">
        <v>0.3280757097791798</v>
      </c>
    </row>
    <row r="65" ht="15.75" customHeight="1">
      <c r="B65" s="5" t="s">
        <v>320</v>
      </c>
      <c r="C65" s="5">
        <v>238.0</v>
      </c>
      <c r="D65" s="5">
        <v>172.0</v>
      </c>
      <c r="E65" s="5">
        <f t="shared" si="7"/>
        <v>410</v>
      </c>
      <c r="F65" s="5">
        <v>6.0</v>
      </c>
      <c r="G65" s="5">
        <f t="shared" si="8"/>
        <v>416</v>
      </c>
      <c r="H65" s="12">
        <f t="shared" si="9"/>
        <v>0.04890090514</v>
      </c>
      <c r="I65" s="12">
        <f t="shared" si="10"/>
        <v>0.9855769231</v>
      </c>
      <c r="J65" s="12">
        <f t="shared" si="11"/>
        <v>0.5804878049</v>
      </c>
      <c r="K65" s="15" t="s">
        <v>192</v>
      </c>
      <c r="L65" s="15">
        <v>0.9583333333333334</v>
      </c>
      <c r="M65" s="15">
        <v>0.358695652173913</v>
      </c>
    </row>
    <row r="66" ht="15.75" customHeight="1">
      <c r="B66" s="5" t="s">
        <v>192</v>
      </c>
      <c r="C66" s="5">
        <v>132.0</v>
      </c>
      <c r="D66" s="5">
        <v>236.0</v>
      </c>
      <c r="E66" s="5">
        <f t="shared" si="7"/>
        <v>368</v>
      </c>
      <c r="F66" s="5">
        <v>16.0</v>
      </c>
      <c r="G66" s="5">
        <f t="shared" si="8"/>
        <v>384</v>
      </c>
      <c r="H66" s="12">
        <f t="shared" si="9"/>
        <v>0.04513929705</v>
      </c>
      <c r="I66" s="12">
        <f t="shared" si="10"/>
        <v>0.9583333333</v>
      </c>
      <c r="J66" s="12">
        <f t="shared" si="11"/>
        <v>0.3586956522</v>
      </c>
      <c r="K66" s="15" t="s">
        <v>117</v>
      </c>
      <c r="L66" s="15">
        <v>0.9575163398692811</v>
      </c>
      <c r="M66" s="15">
        <v>0.6313993174061433</v>
      </c>
    </row>
    <row r="67" ht="15.75" customHeight="1">
      <c r="B67" s="5" t="s">
        <v>111</v>
      </c>
      <c r="C67" s="5">
        <v>148.0</v>
      </c>
      <c r="D67" s="5">
        <v>153.0</v>
      </c>
      <c r="E67" s="5">
        <f t="shared" si="7"/>
        <v>301</v>
      </c>
      <c r="F67" s="5">
        <v>48.0</v>
      </c>
      <c r="G67" s="5">
        <f t="shared" si="8"/>
        <v>349</v>
      </c>
      <c r="H67" s="12">
        <f t="shared" si="9"/>
        <v>0.0410250382</v>
      </c>
      <c r="I67" s="12">
        <f t="shared" si="10"/>
        <v>0.8624641834</v>
      </c>
      <c r="J67" s="12">
        <f t="shared" si="11"/>
        <v>0.4916943522</v>
      </c>
      <c r="K67" s="15" t="s">
        <v>54</v>
      </c>
      <c r="L67" s="15">
        <v>0.9538461538461539</v>
      </c>
      <c r="M67" s="15">
        <v>0.5967741935483871</v>
      </c>
    </row>
    <row r="68" ht="15.75" customHeight="1">
      <c r="B68" s="5" t="s">
        <v>151</v>
      </c>
      <c r="C68" s="5">
        <v>175.0</v>
      </c>
      <c r="D68" s="5">
        <v>139.0</v>
      </c>
      <c r="E68" s="5">
        <f t="shared" si="7"/>
        <v>314</v>
      </c>
      <c r="F68" s="5">
        <v>16.0</v>
      </c>
      <c r="G68" s="5">
        <f t="shared" si="8"/>
        <v>330</v>
      </c>
      <c r="H68" s="12">
        <f t="shared" si="9"/>
        <v>0.0387915834</v>
      </c>
      <c r="I68" s="12">
        <f t="shared" si="10"/>
        <v>0.9515151515</v>
      </c>
      <c r="J68" s="12">
        <f t="shared" si="11"/>
        <v>0.5573248408</v>
      </c>
      <c r="K68" s="15" t="s">
        <v>151</v>
      </c>
      <c r="L68" s="15">
        <v>0.9515151515151515</v>
      </c>
      <c r="M68" s="15">
        <v>0.5573248407643312</v>
      </c>
    </row>
    <row r="69" ht="15.75" customHeight="1">
      <c r="B69" s="5" t="s">
        <v>117</v>
      </c>
      <c r="C69" s="5">
        <v>185.0</v>
      </c>
      <c r="D69" s="5">
        <v>108.0</v>
      </c>
      <c r="E69" s="5">
        <f t="shared" si="7"/>
        <v>293</v>
      </c>
      <c r="F69" s="5">
        <v>13.0</v>
      </c>
      <c r="G69" s="5">
        <f t="shared" si="8"/>
        <v>306</v>
      </c>
      <c r="H69" s="12">
        <f t="shared" si="9"/>
        <v>0.03597037734</v>
      </c>
      <c r="I69" s="12">
        <f t="shared" si="10"/>
        <v>0.9575163399</v>
      </c>
      <c r="J69" s="12">
        <f t="shared" si="11"/>
        <v>0.6313993174</v>
      </c>
      <c r="K69" s="15" t="s">
        <v>44</v>
      </c>
      <c r="L69" s="15">
        <v>0.9329268292682927</v>
      </c>
      <c r="M69" s="15">
        <v>0.39052287581699346</v>
      </c>
    </row>
    <row r="70" ht="15.75" customHeight="1">
      <c r="B70" s="5" t="s">
        <v>62</v>
      </c>
      <c r="C70" s="5">
        <v>122.0</v>
      </c>
      <c r="D70" s="5">
        <v>177.0</v>
      </c>
      <c r="E70" s="5">
        <f t="shared" si="7"/>
        <v>299</v>
      </c>
      <c r="F70" s="5">
        <v>2.0</v>
      </c>
      <c r="G70" s="5">
        <f t="shared" si="8"/>
        <v>301</v>
      </c>
      <c r="H70" s="12">
        <f t="shared" si="9"/>
        <v>0.03538262607</v>
      </c>
      <c r="I70" s="12">
        <f t="shared" si="10"/>
        <v>0.9933554817</v>
      </c>
      <c r="J70" s="12">
        <f t="shared" si="11"/>
        <v>0.4080267559</v>
      </c>
      <c r="K70" s="15" t="s">
        <v>469</v>
      </c>
      <c r="L70" s="15">
        <v>0.9287925696594427</v>
      </c>
      <c r="M70" s="15">
        <v>0.5083333333333333</v>
      </c>
    </row>
    <row r="71" ht="15.75" customHeight="1">
      <c r="B71" s="5" t="s">
        <v>78</v>
      </c>
      <c r="C71" s="5">
        <v>108.0</v>
      </c>
      <c r="D71" s="5">
        <v>114.0</v>
      </c>
      <c r="E71" s="5">
        <f t="shared" si="7"/>
        <v>222</v>
      </c>
      <c r="F71" s="5">
        <v>6.0</v>
      </c>
      <c r="G71" s="5">
        <f t="shared" si="8"/>
        <v>228</v>
      </c>
      <c r="H71" s="12">
        <f t="shared" si="9"/>
        <v>0.02680145762</v>
      </c>
      <c r="I71" s="12">
        <f t="shared" si="10"/>
        <v>0.9736842105</v>
      </c>
      <c r="J71" s="12">
        <f t="shared" si="11"/>
        <v>0.4864864865</v>
      </c>
      <c r="K71" s="15" t="s">
        <v>165</v>
      </c>
      <c r="L71" s="15">
        <v>0.8941798941798942</v>
      </c>
      <c r="M71" s="15">
        <v>0.4378698224852071</v>
      </c>
    </row>
    <row r="72" ht="15.75" customHeight="1">
      <c r="B72" s="5" t="s">
        <v>165</v>
      </c>
      <c r="C72" s="5">
        <v>74.0</v>
      </c>
      <c r="D72" s="5">
        <v>95.0</v>
      </c>
      <c r="E72" s="5">
        <f t="shared" si="7"/>
        <v>169</v>
      </c>
      <c r="F72" s="5">
        <v>20.0</v>
      </c>
      <c r="G72" s="5">
        <f t="shared" si="8"/>
        <v>189</v>
      </c>
      <c r="H72" s="12">
        <f t="shared" si="9"/>
        <v>0.02221699777</v>
      </c>
      <c r="I72" s="12">
        <f t="shared" si="10"/>
        <v>0.8941798942</v>
      </c>
      <c r="J72" s="12">
        <f t="shared" si="11"/>
        <v>0.4378698225</v>
      </c>
      <c r="K72" s="15" t="s">
        <v>111</v>
      </c>
      <c r="L72" s="15">
        <v>0.8624641833810889</v>
      </c>
      <c r="M72" s="15">
        <v>0.49169435215946844</v>
      </c>
    </row>
    <row r="73" ht="15.75" customHeight="1">
      <c r="B73" s="5" t="s">
        <v>54</v>
      </c>
      <c r="C73" s="5">
        <v>37.0</v>
      </c>
      <c r="D73" s="5">
        <v>25.0</v>
      </c>
      <c r="E73" s="5">
        <f t="shared" si="7"/>
        <v>62</v>
      </c>
      <c r="F73" s="5">
        <v>3.0</v>
      </c>
      <c r="G73" s="5">
        <f t="shared" si="8"/>
        <v>65</v>
      </c>
      <c r="H73" s="12">
        <f t="shared" si="9"/>
        <v>0.007640766428</v>
      </c>
      <c r="I73" s="12">
        <f t="shared" si="10"/>
        <v>0.9538461538</v>
      </c>
      <c r="J73" s="12">
        <f t="shared" si="11"/>
        <v>0.5967741935</v>
      </c>
      <c r="K73" s="15" t="s">
        <v>305</v>
      </c>
      <c r="L73" s="15">
        <v>0.8600508905852418</v>
      </c>
      <c r="M73" s="15">
        <v>0.4467455621301775</v>
      </c>
    </row>
    <row r="74" ht="15.75" customHeight="1">
      <c r="B74" s="5" t="s">
        <v>1108</v>
      </c>
      <c r="C74" s="13">
        <f t="shared" ref="C74:D74" si="12">+SUM(C55:C73)</f>
        <v>3534</v>
      </c>
      <c r="D74" s="13">
        <f t="shared" si="12"/>
        <v>4652</v>
      </c>
      <c r="E74" s="13">
        <f t="shared" ref="E74:G74" si="13">SUM(E55:E73)</f>
        <v>8186</v>
      </c>
      <c r="F74" s="13">
        <f t="shared" si="13"/>
        <v>419</v>
      </c>
      <c r="G74" s="13">
        <f t="shared" si="13"/>
        <v>8605</v>
      </c>
      <c r="H74" s="12">
        <f t="shared" si="9"/>
        <v>1.011519925</v>
      </c>
      <c r="I74" s="12">
        <f t="shared" si="10"/>
        <v>0.9513073794</v>
      </c>
      <c r="J74" s="12">
        <f t="shared" si="11"/>
        <v>0.4317126802</v>
      </c>
      <c r="K74" s="15" t="s">
        <v>1108</v>
      </c>
      <c r="L74" s="15">
        <v>0.9513073794305636</v>
      </c>
      <c r="M74" s="15">
        <v>0.4317126801856829</v>
      </c>
    </row>
    <row r="75" ht="15.75" customHeight="1"/>
    <row r="76" ht="15.75" customHeight="1"/>
    <row r="77" ht="15.75" customHeight="1"/>
    <row r="78" ht="15.75" customHeight="1"/>
    <row r="79" ht="15.75" customHeight="1">
      <c r="B79" s="16" t="s">
        <v>1101</v>
      </c>
      <c r="C79" s="16" t="s">
        <v>1117</v>
      </c>
      <c r="D79" s="16" t="s">
        <v>1118</v>
      </c>
      <c r="E79" s="16" t="s">
        <v>1119</v>
      </c>
      <c r="F79" s="16" t="s">
        <v>1120</v>
      </c>
      <c r="G79" s="16" t="s">
        <v>1121</v>
      </c>
      <c r="H79" s="16" t="s">
        <v>1122</v>
      </c>
      <c r="I79" s="17" t="s">
        <v>1101</v>
      </c>
      <c r="J79" s="17" t="s">
        <v>1122</v>
      </c>
    </row>
    <row r="80" ht="15.75" customHeight="1">
      <c r="B80" s="16" t="s">
        <v>83</v>
      </c>
      <c r="C80" s="16">
        <v>155.0</v>
      </c>
      <c r="D80" s="16">
        <v>416.0</v>
      </c>
      <c r="E80" s="16">
        <f t="shared" ref="E80:E98" si="14">+D80+C80</f>
        <v>571</v>
      </c>
      <c r="F80" s="18">
        <f t="shared" ref="F80:F99" si="15">+E80/7678</f>
        <v>0.07436832508</v>
      </c>
      <c r="G80" s="18">
        <f t="shared" ref="G80:G99" si="16">+C80/E80</f>
        <v>0.2714535902</v>
      </c>
      <c r="H80" s="18">
        <f t="shared" ref="H80:H99" si="17">+D80/E80</f>
        <v>0.7285464098</v>
      </c>
      <c r="I80" s="17" t="s">
        <v>78</v>
      </c>
      <c r="J80" s="18">
        <v>1.0</v>
      </c>
    </row>
    <row r="81" ht="15.75" customHeight="1">
      <c r="B81" s="16" t="s">
        <v>117</v>
      </c>
      <c r="C81" s="16">
        <v>322.0</v>
      </c>
      <c r="D81" s="16">
        <v>247.0</v>
      </c>
      <c r="E81" s="16">
        <f t="shared" si="14"/>
        <v>569</v>
      </c>
      <c r="F81" s="18">
        <f t="shared" si="15"/>
        <v>0.07410784058</v>
      </c>
      <c r="G81" s="18">
        <f t="shared" si="16"/>
        <v>0.5659050967</v>
      </c>
      <c r="H81" s="18">
        <f t="shared" si="17"/>
        <v>0.4340949033</v>
      </c>
      <c r="I81" s="17" t="s">
        <v>305</v>
      </c>
      <c r="J81" s="18">
        <v>0.8951406649616368</v>
      </c>
    </row>
    <row r="82" ht="15.75" customHeight="1">
      <c r="B82" s="16" t="s">
        <v>192</v>
      </c>
      <c r="C82" s="16">
        <v>155.0</v>
      </c>
      <c r="D82" s="16">
        <v>403.0</v>
      </c>
      <c r="E82" s="16">
        <f t="shared" si="14"/>
        <v>558</v>
      </c>
      <c r="F82" s="18">
        <f t="shared" si="15"/>
        <v>0.07267517583</v>
      </c>
      <c r="G82" s="18">
        <f t="shared" si="16"/>
        <v>0.2777777778</v>
      </c>
      <c r="H82" s="18">
        <f t="shared" si="17"/>
        <v>0.7222222222</v>
      </c>
      <c r="I82" s="17" t="s">
        <v>37</v>
      </c>
      <c r="J82" s="18">
        <v>0.875</v>
      </c>
    </row>
    <row r="83" ht="15.75" customHeight="1">
      <c r="B83" s="16" t="s">
        <v>1123</v>
      </c>
      <c r="C83" s="16">
        <v>148.0</v>
      </c>
      <c r="D83" s="16">
        <v>359.0</v>
      </c>
      <c r="E83" s="16">
        <f t="shared" si="14"/>
        <v>507</v>
      </c>
      <c r="F83" s="18">
        <f t="shared" si="15"/>
        <v>0.06603282105</v>
      </c>
      <c r="G83" s="18">
        <f t="shared" si="16"/>
        <v>0.291913215</v>
      </c>
      <c r="H83" s="18">
        <f t="shared" si="17"/>
        <v>0.708086785</v>
      </c>
      <c r="I83" s="17" t="s">
        <v>62</v>
      </c>
      <c r="J83" s="18">
        <v>0.8229508196721311</v>
      </c>
    </row>
    <row r="84" ht="15.75" customHeight="1">
      <c r="B84" s="16" t="s">
        <v>212</v>
      </c>
      <c r="C84" s="16">
        <v>144.0</v>
      </c>
      <c r="D84" s="16">
        <v>361.0</v>
      </c>
      <c r="E84" s="16">
        <f t="shared" si="14"/>
        <v>505</v>
      </c>
      <c r="F84" s="18">
        <f t="shared" si="15"/>
        <v>0.06577233655</v>
      </c>
      <c r="G84" s="18">
        <f t="shared" si="16"/>
        <v>0.2851485149</v>
      </c>
      <c r="H84" s="18">
        <f t="shared" si="17"/>
        <v>0.7148514851</v>
      </c>
      <c r="I84" s="17" t="s">
        <v>410</v>
      </c>
      <c r="J84" s="18">
        <v>0.7663934426229508</v>
      </c>
    </row>
    <row r="85" ht="15.75" customHeight="1">
      <c r="B85" s="16" t="s">
        <v>1124</v>
      </c>
      <c r="C85" s="16">
        <v>165.0</v>
      </c>
      <c r="D85" s="16">
        <v>328.0</v>
      </c>
      <c r="E85" s="16">
        <f t="shared" si="14"/>
        <v>493</v>
      </c>
      <c r="F85" s="18">
        <f t="shared" si="15"/>
        <v>0.06420942954</v>
      </c>
      <c r="G85" s="18">
        <f t="shared" si="16"/>
        <v>0.3346855984</v>
      </c>
      <c r="H85" s="18">
        <f t="shared" si="17"/>
        <v>0.6653144016</v>
      </c>
      <c r="I85" s="17" t="s">
        <v>320</v>
      </c>
      <c r="J85" s="18">
        <v>0.7570621468926554</v>
      </c>
    </row>
    <row r="86" ht="15.75" customHeight="1">
      <c r="B86" s="16" t="s">
        <v>469</v>
      </c>
      <c r="C86" s="16">
        <v>175.0</v>
      </c>
      <c r="D86" s="16">
        <v>293.0</v>
      </c>
      <c r="E86" s="16">
        <f t="shared" si="14"/>
        <v>468</v>
      </c>
      <c r="F86" s="18">
        <f t="shared" si="15"/>
        <v>0.06095337327</v>
      </c>
      <c r="G86" s="18">
        <f t="shared" si="16"/>
        <v>0.3739316239</v>
      </c>
      <c r="H86" s="18">
        <f t="shared" si="17"/>
        <v>0.6260683761</v>
      </c>
      <c r="I86" s="17" t="s">
        <v>83</v>
      </c>
      <c r="J86" s="18">
        <v>0.7285464098073555</v>
      </c>
    </row>
    <row r="87" ht="15.75" customHeight="1">
      <c r="B87" s="16" t="s">
        <v>341</v>
      </c>
      <c r="C87" s="16">
        <v>177.0</v>
      </c>
      <c r="D87" s="16">
        <v>243.0</v>
      </c>
      <c r="E87" s="16">
        <f t="shared" si="14"/>
        <v>420</v>
      </c>
      <c r="F87" s="18">
        <f t="shared" si="15"/>
        <v>0.05470174525</v>
      </c>
      <c r="G87" s="18">
        <f t="shared" si="16"/>
        <v>0.4214285714</v>
      </c>
      <c r="H87" s="18">
        <f t="shared" si="17"/>
        <v>0.5785714286</v>
      </c>
      <c r="I87" s="17" t="s">
        <v>192</v>
      </c>
      <c r="J87" s="18">
        <v>0.7222222222222222</v>
      </c>
    </row>
    <row r="88" ht="15.75" customHeight="1">
      <c r="B88" s="16" t="s">
        <v>305</v>
      </c>
      <c r="C88" s="16">
        <v>41.0</v>
      </c>
      <c r="D88" s="16">
        <v>350.0</v>
      </c>
      <c r="E88" s="16">
        <f t="shared" si="14"/>
        <v>391</v>
      </c>
      <c r="F88" s="18">
        <f t="shared" si="15"/>
        <v>0.05092471998</v>
      </c>
      <c r="G88" s="18">
        <f t="shared" si="16"/>
        <v>0.104859335</v>
      </c>
      <c r="H88" s="18">
        <f t="shared" si="17"/>
        <v>0.895140665</v>
      </c>
      <c r="I88" s="17" t="s">
        <v>212</v>
      </c>
      <c r="J88" s="18">
        <v>0.7148514851485148</v>
      </c>
    </row>
    <row r="89" ht="15.75" customHeight="1">
      <c r="B89" s="16" t="s">
        <v>54</v>
      </c>
      <c r="C89" s="16">
        <v>251.0</v>
      </c>
      <c r="D89" s="16">
        <v>124.0</v>
      </c>
      <c r="E89" s="16">
        <f t="shared" si="14"/>
        <v>375</v>
      </c>
      <c r="F89" s="18">
        <f t="shared" si="15"/>
        <v>0.04884084397</v>
      </c>
      <c r="G89" s="18">
        <f t="shared" si="16"/>
        <v>0.6693333333</v>
      </c>
      <c r="H89" s="18">
        <f t="shared" si="17"/>
        <v>0.3306666667</v>
      </c>
      <c r="I89" s="17" t="s">
        <v>1123</v>
      </c>
      <c r="J89" s="18">
        <v>0.7080867850098619</v>
      </c>
    </row>
    <row r="90" ht="15.75" customHeight="1">
      <c r="B90" s="16" t="s">
        <v>335</v>
      </c>
      <c r="C90" s="16">
        <v>123.0</v>
      </c>
      <c r="D90" s="16">
        <v>234.0</v>
      </c>
      <c r="E90" s="16">
        <f t="shared" si="14"/>
        <v>357</v>
      </c>
      <c r="F90" s="18">
        <f t="shared" si="15"/>
        <v>0.04649648346</v>
      </c>
      <c r="G90" s="18">
        <f t="shared" si="16"/>
        <v>0.3445378151</v>
      </c>
      <c r="H90" s="18">
        <f t="shared" si="17"/>
        <v>0.6554621849</v>
      </c>
      <c r="I90" s="17" t="s">
        <v>1124</v>
      </c>
      <c r="J90" s="18">
        <v>0.665314401622718</v>
      </c>
    </row>
    <row r="91" ht="15.75" customHeight="1">
      <c r="B91" s="16" t="s">
        <v>320</v>
      </c>
      <c r="C91" s="16">
        <v>86.0</v>
      </c>
      <c r="D91" s="16">
        <v>268.0</v>
      </c>
      <c r="E91" s="16">
        <f t="shared" si="14"/>
        <v>354</v>
      </c>
      <c r="F91" s="18">
        <f t="shared" si="15"/>
        <v>0.04610575671</v>
      </c>
      <c r="G91" s="18">
        <f t="shared" si="16"/>
        <v>0.2429378531</v>
      </c>
      <c r="H91" s="18">
        <f t="shared" si="17"/>
        <v>0.7570621469</v>
      </c>
      <c r="I91" s="17" t="s">
        <v>335</v>
      </c>
      <c r="J91" s="18">
        <v>0.6554621848739496</v>
      </c>
    </row>
    <row r="92" ht="15.75" customHeight="1">
      <c r="B92" s="16" t="s">
        <v>151</v>
      </c>
      <c r="C92" s="16">
        <v>123.0</v>
      </c>
      <c r="D92" s="16">
        <v>219.0</v>
      </c>
      <c r="E92" s="16">
        <f t="shared" si="14"/>
        <v>342</v>
      </c>
      <c r="F92" s="18">
        <f t="shared" si="15"/>
        <v>0.0445428497</v>
      </c>
      <c r="G92" s="18">
        <f t="shared" si="16"/>
        <v>0.3596491228</v>
      </c>
      <c r="H92" s="18">
        <f t="shared" si="17"/>
        <v>0.6403508772</v>
      </c>
      <c r="I92" s="17" t="s">
        <v>151</v>
      </c>
      <c r="J92" s="18">
        <v>0.6403508771929824</v>
      </c>
    </row>
    <row r="93" ht="15.75" customHeight="1">
      <c r="B93" s="16" t="s">
        <v>37</v>
      </c>
      <c r="C93" s="16">
        <v>42.0</v>
      </c>
      <c r="D93" s="16">
        <v>294.0</v>
      </c>
      <c r="E93" s="16">
        <f t="shared" si="14"/>
        <v>336</v>
      </c>
      <c r="F93" s="18">
        <f t="shared" si="15"/>
        <v>0.0437613962</v>
      </c>
      <c r="G93" s="18">
        <f t="shared" si="16"/>
        <v>0.125</v>
      </c>
      <c r="H93" s="18">
        <f t="shared" si="17"/>
        <v>0.875</v>
      </c>
      <c r="I93" s="17" t="s">
        <v>469</v>
      </c>
      <c r="J93" s="18">
        <v>0.6260683760683761</v>
      </c>
    </row>
    <row r="94" ht="15.75" customHeight="1">
      <c r="B94" s="16" t="s">
        <v>131</v>
      </c>
      <c r="C94" s="16">
        <v>131.0</v>
      </c>
      <c r="D94" s="16">
        <v>190.0</v>
      </c>
      <c r="E94" s="16">
        <f t="shared" si="14"/>
        <v>321</v>
      </c>
      <c r="F94" s="18">
        <f t="shared" si="15"/>
        <v>0.04180776244</v>
      </c>
      <c r="G94" s="18">
        <f t="shared" si="16"/>
        <v>0.4080996885</v>
      </c>
      <c r="H94" s="18">
        <f t="shared" si="17"/>
        <v>0.5919003115</v>
      </c>
      <c r="I94" s="17" t="s">
        <v>131</v>
      </c>
      <c r="J94" s="18">
        <v>0.5919003115264797</v>
      </c>
    </row>
    <row r="95" ht="15.75" customHeight="1">
      <c r="B95" s="16" t="s">
        <v>62</v>
      </c>
      <c r="C95" s="16">
        <v>54.0</v>
      </c>
      <c r="D95" s="16">
        <v>251.0</v>
      </c>
      <c r="E95" s="16">
        <f t="shared" si="14"/>
        <v>305</v>
      </c>
      <c r="F95" s="18">
        <f t="shared" si="15"/>
        <v>0.03972388643</v>
      </c>
      <c r="G95" s="18">
        <f t="shared" si="16"/>
        <v>0.1770491803</v>
      </c>
      <c r="H95" s="18">
        <f t="shared" si="17"/>
        <v>0.8229508197</v>
      </c>
      <c r="I95" s="17" t="s">
        <v>341</v>
      </c>
      <c r="J95" s="18">
        <v>0.5785714285714286</v>
      </c>
    </row>
    <row r="96" ht="15.75" customHeight="1">
      <c r="B96" s="16" t="s">
        <v>102</v>
      </c>
      <c r="C96" s="16">
        <v>210.0</v>
      </c>
      <c r="D96" s="16">
        <v>89.0</v>
      </c>
      <c r="E96" s="16">
        <f t="shared" si="14"/>
        <v>299</v>
      </c>
      <c r="F96" s="18">
        <f t="shared" si="15"/>
        <v>0.03894243293</v>
      </c>
      <c r="G96" s="18">
        <f t="shared" si="16"/>
        <v>0.7023411371</v>
      </c>
      <c r="H96" s="18">
        <f t="shared" si="17"/>
        <v>0.2976588629</v>
      </c>
      <c r="I96" s="17" t="s">
        <v>117</v>
      </c>
      <c r="J96" s="18">
        <v>0.43409490333919154</v>
      </c>
    </row>
    <row r="97" ht="15.75" customHeight="1">
      <c r="B97" s="16" t="s">
        <v>78</v>
      </c>
      <c r="C97" s="16">
        <v>0.0</v>
      </c>
      <c r="D97" s="16">
        <v>263.0</v>
      </c>
      <c r="E97" s="16">
        <f t="shared" si="14"/>
        <v>263</v>
      </c>
      <c r="F97" s="18">
        <f t="shared" si="15"/>
        <v>0.0342537119</v>
      </c>
      <c r="G97" s="18">
        <f t="shared" si="16"/>
        <v>0</v>
      </c>
      <c r="H97" s="18">
        <f t="shared" si="17"/>
        <v>1</v>
      </c>
      <c r="I97" s="17" t="s">
        <v>54</v>
      </c>
      <c r="J97" s="18">
        <v>0.33066666666666666</v>
      </c>
    </row>
    <row r="98" ht="15.75" customHeight="1">
      <c r="B98" s="16" t="s">
        <v>410</v>
      </c>
      <c r="C98" s="16">
        <v>57.0</v>
      </c>
      <c r="D98" s="16">
        <v>187.0</v>
      </c>
      <c r="E98" s="16">
        <f t="shared" si="14"/>
        <v>244</v>
      </c>
      <c r="F98" s="18">
        <f t="shared" si="15"/>
        <v>0.03177910914</v>
      </c>
      <c r="G98" s="18">
        <f t="shared" si="16"/>
        <v>0.2336065574</v>
      </c>
      <c r="H98" s="18">
        <f t="shared" si="17"/>
        <v>0.7663934426</v>
      </c>
      <c r="I98" s="17" t="s">
        <v>102</v>
      </c>
      <c r="J98" s="18">
        <v>0.2976588628762542</v>
      </c>
    </row>
    <row r="99" ht="15.75" customHeight="1">
      <c r="B99" s="16" t="s">
        <v>1108</v>
      </c>
      <c r="C99" s="19">
        <f t="shared" ref="C99:D99" si="18">+SUM(C80:C98)</f>
        <v>2559</v>
      </c>
      <c r="D99" s="19">
        <f t="shared" si="18"/>
        <v>5119</v>
      </c>
      <c r="E99" s="19">
        <f>SUM(E80:E98)</f>
        <v>7678</v>
      </c>
      <c r="F99" s="18">
        <f t="shared" si="15"/>
        <v>1</v>
      </c>
      <c r="G99" s="18">
        <f t="shared" si="16"/>
        <v>0.3332899192</v>
      </c>
      <c r="H99" s="18">
        <f t="shared" si="17"/>
        <v>0.6667100808</v>
      </c>
      <c r="I99" s="17" t="s">
        <v>1108</v>
      </c>
      <c r="J99" s="18">
        <v>0.6667100807501953</v>
      </c>
    </row>
    <row r="100" ht="15.75" customHeight="1"/>
    <row r="101" ht="15.75" customHeight="1"/>
    <row r="102" ht="15.75" customHeight="1"/>
    <row r="103" ht="15.75" customHeight="1"/>
    <row r="104" ht="15.75" customHeight="1">
      <c r="B104" s="16" t="s">
        <v>1110</v>
      </c>
      <c r="C104" s="16" t="s">
        <v>1125</v>
      </c>
      <c r="D104" s="16" t="s">
        <v>1126</v>
      </c>
      <c r="E104" s="16" t="s">
        <v>1119</v>
      </c>
      <c r="F104" s="16" t="s">
        <v>1121</v>
      </c>
      <c r="G104" s="16" t="s">
        <v>1122</v>
      </c>
      <c r="H104" s="16" t="s">
        <v>1110</v>
      </c>
      <c r="I104" s="16" t="s">
        <v>1122</v>
      </c>
    </row>
    <row r="105" ht="15.75" customHeight="1">
      <c r="B105" s="16" t="s">
        <v>102</v>
      </c>
      <c r="C105" s="16">
        <v>6.0</v>
      </c>
      <c r="D105" s="16">
        <v>39.0</v>
      </c>
      <c r="E105" s="16">
        <f t="shared" ref="E105:E123" si="19">+D105+C105</f>
        <v>45</v>
      </c>
      <c r="F105" s="18">
        <f t="shared" ref="F105:F124" si="20">+C105/E105</f>
        <v>0.1333333333</v>
      </c>
      <c r="G105" s="18">
        <f t="shared" ref="G105:G124" si="21">+D105/E105</f>
        <v>0.8666666667</v>
      </c>
      <c r="H105" s="16" t="s">
        <v>78</v>
      </c>
      <c r="I105" s="18">
        <v>1.0</v>
      </c>
    </row>
    <row r="106" ht="15.75" customHeight="1">
      <c r="B106" s="16" t="s">
        <v>305</v>
      </c>
      <c r="C106" s="16">
        <v>4.0</v>
      </c>
      <c r="D106" s="16">
        <v>161.0</v>
      </c>
      <c r="E106" s="16">
        <f t="shared" si="19"/>
        <v>165</v>
      </c>
      <c r="F106" s="18">
        <f t="shared" si="20"/>
        <v>0.02424242424</v>
      </c>
      <c r="G106" s="18">
        <f t="shared" si="21"/>
        <v>0.9757575758</v>
      </c>
      <c r="H106" s="16" t="s">
        <v>212</v>
      </c>
      <c r="I106" s="18">
        <v>0.9804878048780488</v>
      </c>
    </row>
    <row r="107" ht="15.75" customHeight="1">
      <c r="B107" s="16" t="s">
        <v>117</v>
      </c>
      <c r="C107" s="16">
        <v>17.0</v>
      </c>
      <c r="D107" s="16">
        <v>123.0</v>
      </c>
      <c r="E107" s="16">
        <f t="shared" si="19"/>
        <v>140</v>
      </c>
      <c r="F107" s="18">
        <f t="shared" si="20"/>
        <v>0.1214285714</v>
      </c>
      <c r="G107" s="18">
        <f t="shared" si="21"/>
        <v>0.8785714286</v>
      </c>
      <c r="H107" s="16" t="s">
        <v>1127</v>
      </c>
      <c r="I107" s="18">
        <v>0.9649122807017544</v>
      </c>
    </row>
    <row r="108" ht="15.75" customHeight="1">
      <c r="B108" s="16" t="s">
        <v>62</v>
      </c>
      <c r="C108" s="16">
        <v>17.0</v>
      </c>
      <c r="D108" s="16">
        <v>119.0</v>
      </c>
      <c r="E108" s="16">
        <f t="shared" si="19"/>
        <v>136</v>
      </c>
      <c r="F108" s="18">
        <f t="shared" si="20"/>
        <v>0.125</v>
      </c>
      <c r="G108" s="18">
        <f t="shared" si="21"/>
        <v>0.875</v>
      </c>
      <c r="H108" s="16" t="s">
        <v>83</v>
      </c>
      <c r="I108" s="18">
        <v>0.9645390070921985</v>
      </c>
    </row>
    <row r="109" ht="15.75" customHeight="1">
      <c r="B109" s="16" t="s">
        <v>151</v>
      </c>
      <c r="C109" s="16">
        <v>8.0</v>
      </c>
      <c r="D109" s="16">
        <v>117.0</v>
      </c>
      <c r="E109" s="16">
        <f t="shared" si="19"/>
        <v>125</v>
      </c>
      <c r="F109" s="18">
        <f t="shared" si="20"/>
        <v>0.064</v>
      </c>
      <c r="G109" s="18">
        <f t="shared" si="21"/>
        <v>0.936</v>
      </c>
      <c r="H109" s="16" t="s">
        <v>151</v>
      </c>
      <c r="I109" s="18">
        <v>0.936</v>
      </c>
    </row>
    <row r="110" ht="15.75" customHeight="1">
      <c r="B110" s="16" t="s">
        <v>37</v>
      </c>
      <c r="C110" s="16">
        <v>27.0</v>
      </c>
      <c r="D110" s="16">
        <v>198.0</v>
      </c>
      <c r="E110" s="16">
        <f t="shared" si="19"/>
        <v>225</v>
      </c>
      <c r="F110" s="18">
        <f t="shared" si="20"/>
        <v>0.12</v>
      </c>
      <c r="G110" s="18">
        <f t="shared" si="21"/>
        <v>0.88</v>
      </c>
      <c r="H110" s="16" t="s">
        <v>1128</v>
      </c>
      <c r="I110" s="18">
        <v>0.9166666666666666</v>
      </c>
    </row>
    <row r="111" ht="15.75" customHeight="1">
      <c r="B111" s="16" t="s">
        <v>83</v>
      </c>
      <c r="C111" s="16">
        <v>5.0</v>
      </c>
      <c r="D111" s="16">
        <v>157.0</v>
      </c>
      <c r="E111" s="16">
        <f t="shared" si="19"/>
        <v>162</v>
      </c>
      <c r="F111" s="18">
        <f t="shared" si="20"/>
        <v>0.03086419753</v>
      </c>
      <c r="G111" s="18">
        <f t="shared" si="21"/>
        <v>0.9691358025</v>
      </c>
      <c r="H111" s="16" t="s">
        <v>320</v>
      </c>
      <c r="I111" s="18">
        <v>0.898989898989899</v>
      </c>
    </row>
    <row r="112" ht="15.75" customHeight="1">
      <c r="B112" s="16" t="s">
        <v>469</v>
      </c>
      <c r="C112" s="16">
        <v>31.0</v>
      </c>
      <c r="D112" s="16">
        <v>199.0</v>
      </c>
      <c r="E112" s="16">
        <f t="shared" si="19"/>
        <v>230</v>
      </c>
      <c r="F112" s="18">
        <f t="shared" si="20"/>
        <v>0.1347826087</v>
      </c>
      <c r="G112" s="18">
        <f t="shared" si="21"/>
        <v>0.8652173913</v>
      </c>
      <c r="H112" s="16" t="s">
        <v>410</v>
      </c>
      <c r="I112" s="18">
        <v>0.8928571428571429</v>
      </c>
    </row>
    <row r="113" ht="15.75" customHeight="1">
      <c r="B113" s="16" t="s">
        <v>192</v>
      </c>
      <c r="C113" s="16">
        <v>57.0</v>
      </c>
      <c r="D113" s="16">
        <v>164.0</v>
      </c>
      <c r="E113" s="16">
        <f t="shared" si="19"/>
        <v>221</v>
      </c>
      <c r="F113" s="18">
        <f t="shared" si="20"/>
        <v>0.257918552</v>
      </c>
      <c r="G113" s="18">
        <f t="shared" si="21"/>
        <v>0.742081448</v>
      </c>
      <c r="H113" s="16" t="s">
        <v>117</v>
      </c>
      <c r="I113" s="18">
        <v>0.8785714285714286</v>
      </c>
    </row>
    <row r="114" ht="15.75" customHeight="1">
      <c r="B114" s="16" t="s">
        <v>335</v>
      </c>
      <c r="C114" s="16">
        <v>22.0</v>
      </c>
      <c r="D114" s="16">
        <v>242.0</v>
      </c>
      <c r="E114" s="16">
        <f t="shared" si="19"/>
        <v>264</v>
      </c>
      <c r="F114" s="18">
        <f t="shared" si="20"/>
        <v>0.08333333333</v>
      </c>
      <c r="G114" s="18">
        <f t="shared" si="21"/>
        <v>0.9166666667</v>
      </c>
      <c r="H114" s="16" t="s">
        <v>102</v>
      </c>
      <c r="I114" s="18">
        <v>0.8666666666666667</v>
      </c>
    </row>
    <row r="115" ht="15.75" customHeight="1">
      <c r="B115" s="16" t="s">
        <v>78</v>
      </c>
      <c r="C115" s="16">
        <v>0.0</v>
      </c>
      <c r="D115" s="16">
        <v>219.0</v>
      </c>
      <c r="E115" s="16">
        <f t="shared" si="19"/>
        <v>219</v>
      </c>
      <c r="F115" s="18">
        <f t="shared" si="20"/>
        <v>0</v>
      </c>
      <c r="G115" s="18">
        <f t="shared" si="21"/>
        <v>1</v>
      </c>
      <c r="H115" s="16" t="s">
        <v>62</v>
      </c>
      <c r="I115" s="18">
        <v>0.8495575221238938</v>
      </c>
    </row>
    <row r="116" ht="15.75" customHeight="1">
      <c r="B116" s="16" t="s">
        <v>1124</v>
      </c>
      <c r="C116" s="16">
        <v>15.0</v>
      </c>
      <c r="D116" s="16">
        <v>111.0</v>
      </c>
      <c r="E116" s="16">
        <f t="shared" si="19"/>
        <v>126</v>
      </c>
      <c r="F116" s="18">
        <f t="shared" si="20"/>
        <v>0.119047619</v>
      </c>
      <c r="G116" s="18">
        <f t="shared" si="21"/>
        <v>0.880952381</v>
      </c>
      <c r="H116" s="16" t="s">
        <v>37</v>
      </c>
      <c r="I116" s="18">
        <v>0.8373493975903614</v>
      </c>
    </row>
    <row r="117" ht="15.75" customHeight="1">
      <c r="B117" s="16" t="s">
        <v>1123</v>
      </c>
      <c r="C117" s="16">
        <v>59.0</v>
      </c>
      <c r="D117" s="16">
        <v>128.0</v>
      </c>
      <c r="E117" s="16">
        <f t="shared" si="19"/>
        <v>187</v>
      </c>
      <c r="F117" s="18">
        <f t="shared" si="20"/>
        <v>0.3155080214</v>
      </c>
      <c r="G117" s="18">
        <f t="shared" si="21"/>
        <v>0.6844919786</v>
      </c>
      <c r="H117" s="16" t="s">
        <v>469</v>
      </c>
      <c r="I117" s="18">
        <v>0.8287292817679558</v>
      </c>
    </row>
    <row r="118" ht="15.75" customHeight="1">
      <c r="B118" s="16" t="s">
        <v>341</v>
      </c>
      <c r="C118" s="16">
        <v>52.0</v>
      </c>
      <c r="D118" s="16">
        <v>121.0</v>
      </c>
      <c r="E118" s="16">
        <f t="shared" si="19"/>
        <v>173</v>
      </c>
      <c r="F118" s="18">
        <f t="shared" si="20"/>
        <v>0.3005780347</v>
      </c>
      <c r="G118" s="18">
        <f t="shared" si="21"/>
        <v>0.6994219653</v>
      </c>
      <c r="H118" s="16" t="s">
        <v>1129</v>
      </c>
      <c r="I118" s="18">
        <v>0.8</v>
      </c>
    </row>
    <row r="119" ht="15.75" customHeight="1">
      <c r="B119" s="16" t="s">
        <v>212</v>
      </c>
      <c r="C119" s="16">
        <v>4.0</v>
      </c>
      <c r="D119" s="16">
        <v>249.0</v>
      </c>
      <c r="E119" s="16">
        <f t="shared" si="19"/>
        <v>253</v>
      </c>
      <c r="F119" s="18">
        <f t="shared" si="20"/>
        <v>0.01581027668</v>
      </c>
      <c r="G119" s="18">
        <f t="shared" si="21"/>
        <v>0.9841897233</v>
      </c>
      <c r="H119" s="16" t="s">
        <v>131</v>
      </c>
      <c r="I119" s="18">
        <v>0.7837837837837838</v>
      </c>
    </row>
    <row r="120" ht="15.75" customHeight="1">
      <c r="B120" s="16" t="s">
        <v>320</v>
      </c>
      <c r="C120" s="16">
        <v>10.0</v>
      </c>
      <c r="D120" s="16">
        <v>135.0</v>
      </c>
      <c r="E120" s="16">
        <f t="shared" si="19"/>
        <v>145</v>
      </c>
      <c r="F120" s="18">
        <f t="shared" si="20"/>
        <v>0.06896551724</v>
      </c>
      <c r="G120" s="18">
        <f t="shared" si="21"/>
        <v>0.9310344828</v>
      </c>
      <c r="H120" s="16" t="s">
        <v>192</v>
      </c>
      <c r="I120" s="18">
        <v>0.7525252525252525</v>
      </c>
    </row>
    <row r="121" ht="15.75" customHeight="1">
      <c r="B121" s="16" t="s">
        <v>54</v>
      </c>
      <c r="C121" s="16">
        <v>54.0</v>
      </c>
      <c r="D121" s="16">
        <v>97.0</v>
      </c>
      <c r="E121" s="16">
        <f t="shared" si="19"/>
        <v>151</v>
      </c>
      <c r="F121" s="18">
        <f t="shared" si="20"/>
        <v>0.357615894</v>
      </c>
      <c r="G121" s="18">
        <f t="shared" si="21"/>
        <v>0.642384106</v>
      </c>
      <c r="H121" s="16" t="s">
        <v>341</v>
      </c>
      <c r="I121" s="18">
        <v>0.7236842105263158</v>
      </c>
    </row>
    <row r="122" ht="15.75" customHeight="1">
      <c r="B122" s="16" t="s">
        <v>410</v>
      </c>
      <c r="C122" s="16">
        <v>9.0</v>
      </c>
      <c r="D122" s="16">
        <v>75.0</v>
      </c>
      <c r="E122" s="16">
        <f t="shared" si="19"/>
        <v>84</v>
      </c>
      <c r="F122" s="18">
        <f t="shared" si="20"/>
        <v>0.1071428571</v>
      </c>
      <c r="G122" s="18">
        <f t="shared" si="21"/>
        <v>0.8928571429</v>
      </c>
      <c r="H122" s="16" t="s">
        <v>54</v>
      </c>
      <c r="I122" s="18">
        <v>0.6423841059602649</v>
      </c>
    </row>
    <row r="123" ht="15.75" customHeight="1">
      <c r="B123" s="16" t="s">
        <v>131</v>
      </c>
      <c r="C123" s="16">
        <v>40.0</v>
      </c>
      <c r="D123" s="16">
        <v>145.0</v>
      </c>
      <c r="E123" s="16">
        <f t="shared" si="19"/>
        <v>185</v>
      </c>
      <c r="F123" s="18">
        <f t="shared" si="20"/>
        <v>0.2162162162</v>
      </c>
      <c r="G123" s="18">
        <f t="shared" si="21"/>
        <v>0.7837837838</v>
      </c>
      <c r="H123" s="16" t="s">
        <v>44</v>
      </c>
      <c r="I123" s="18">
        <v>0.5755395683453237</v>
      </c>
    </row>
    <row r="124" ht="15.75" customHeight="1">
      <c r="B124" s="16" t="s">
        <v>1108</v>
      </c>
      <c r="C124" s="19">
        <f t="shared" ref="C124:D124" si="22">+SUM(C105:C123)</f>
        <v>437</v>
      </c>
      <c r="D124" s="19">
        <f t="shared" si="22"/>
        <v>2799</v>
      </c>
      <c r="E124" s="19">
        <f>SUM(E105:E123)</f>
        <v>3236</v>
      </c>
      <c r="F124" s="18">
        <f t="shared" si="20"/>
        <v>0.1350432633</v>
      </c>
      <c r="G124" s="18">
        <f t="shared" si="21"/>
        <v>0.8649567367</v>
      </c>
      <c r="H124" s="16" t="s">
        <v>1108</v>
      </c>
      <c r="I124" s="18">
        <v>0.8279967159277504</v>
      </c>
    </row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>
      <c r="B131" s="2" t="s">
        <v>1130</v>
      </c>
    </row>
    <row r="132" ht="15.75" customHeight="1">
      <c r="B132" s="5" t="s">
        <v>1131</v>
      </c>
      <c r="C132" s="13" t="s">
        <v>1132</v>
      </c>
      <c r="D132" s="13" t="s">
        <v>1133</v>
      </c>
      <c r="E132" s="13" t="s">
        <v>1134</v>
      </c>
      <c r="F132" s="13" t="s">
        <v>1135</v>
      </c>
      <c r="G132" s="13" t="s">
        <v>1119</v>
      </c>
      <c r="H132" s="13" t="s">
        <v>1136</v>
      </c>
      <c r="I132" s="13" t="s">
        <v>1107</v>
      </c>
    </row>
    <row r="133" ht="15.75" customHeight="1">
      <c r="B133" s="20" t="s">
        <v>1137</v>
      </c>
      <c r="C133" s="2">
        <v>27930.0</v>
      </c>
      <c r="D133" s="2">
        <v>4869.0</v>
      </c>
      <c r="E133" s="13">
        <f t="shared" ref="E133:E135" si="23">+C133+D133</f>
        <v>32799</v>
      </c>
      <c r="F133" s="1">
        <v>673.0</v>
      </c>
      <c r="G133" s="13">
        <f t="shared" ref="G133:G136" si="24">+E133+F133</f>
        <v>33472</v>
      </c>
      <c r="H133" s="12">
        <f t="shared" ref="H133:H136" si="25">+E133/G133</f>
        <v>0.9798936424</v>
      </c>
      <c r="I133" s="12">
        <f t="shared" ref="I133:I136" si="26">+C133/E133</f>
        <v>0.8515503521</v>
      </c>
    </row>
    <row r="134" ht="15.75" customHeight="1">
      <c r="B134" s="5" t="s">
        <v>5</v>
      </c>
      <c r="C134" s="13">
        <v>19459.0</v>
      </c>
      <c r="D134" s="13">
        <v>2459.0</v>
      </c>
      <c r="E134" s="13">
        <f t="shared" si="23"/>
        <v>21918</v>
      </c>
      <c r="F134" s="13">
        <v>243.0</v>
      </c>
      <c r="G134" s="13">
        <f t="shared" si="24"/>
        <v>22161</v>
      </c>
      <c r="H134" s="12">
        <f t="shared" si="25"/>
        <v>0.9890347908</v>
      </c>
      <c r="I134" s="12">
        <f t="shared" si="26"/>
        <v>0.8878091067</v>
      </c>
    </row>
    <row r="135" ht="15.75" customHeight="1">
      <c r="B135" s="5" t="s">
        <v>7</v>
      </c>
      <c r="C135" s="2">
        <v>14189.0</v>
      </c>
      <c r="D135" s="2">
        <v>2374.0</v>
      </c>
      <c r="E135" s="13">
        <f t="shared" si="23"/>
        <v>16563</v>
      </c>
      <c r="F135" s="1">
        <v>230.0</v>
      </c>
      <c r="G135" s="13">
        <f t="shared" si="24"/>
        <v>16793</v>
      </c>
      <c r="H135" s="12">
        <f t="shared" si="25"/>
        <v>0.9863038171</v>
      </c>
      <c r="I135" s="12">
        <f t="shared" si="26"/>
        <v>0.8566684779</v>
      </c>
    </row>
    <row r="136" ht="15.75" customHeight="1">
      <c r="B136" s="5" t="s">
        <v>1108</v>
      </c>
      <c r="C136" s="13">
        <f t="shared" ref="C136:F136" si="27">+SUM(C133:C135)</f>
        <v>61578</v>
      </c>
      <c r="D136" s="13">
        <f t="shared" si="27"/>
        <v>9702</v>
      </c>
      <c r="E136" s="13">
        <f t="shared" si="27"/>
        <v>71280</v>
      </c>
      <c r="F136" s="13">
        <f t="shared" si="27"/>
        <v>1146</v>
      </c>
      <c r="G136" s="13">
        <f t="shared" si="24"/>
        <v>72426</v>
      </c>
      <c r="H136" s="12">
        <f t="shared" si="25"/>
        <v>0.984176953</v>
      </c>
      <c r="I136" s="12">
        <f t="shared" si="26"/>
        <v>0.8638888889</v>
      </c>
    </row>
    <row r="137" ht="15.75" customHeight="1"/>
    <row r="138" ht="15.75" customHeight="1"/>
    <row r="139" ht="15.75" customHeight="1"/>
    <row r="140" ht="15.75" customHeight="1">
      <c r="B140" s="3"/>
      <c r="C140" s="1"/>
      <c r="D140" s="1"/>
      <c r="E140" s="1"/>
    </row>
    <row r="141" ht="15.75" customHeight="1">
      <c r="B141" s="3"/>
      <c r="C141" s="1"/>
      <c r="D141" s="1"/>
      <c r="E141" s="1"/>
    </row>
    <row r="142" ht="15.75" customHeight="1">
      <c r="B142" s="3"/>
      <c r="C142" s="1"/>
      <c r="D142" s="1"/>
      <c r="E142" s="1"/>
    </row>
    <row r="143" ht="15.75" customHeight="1">
      <c r="B143" s="3"/>
      <c r="C143" s="1"/>
      <c r="D143" s="1"/>
      <c r="E143" s="1"/>
    </row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>
      <c r="B150" s="5" t="s">
        <v>1131</v>
      </c>
      <c r="C150" s="5" t="s">
        <v>23</v>
      </c>
      <c r="D150" s="5" t="s">
        <v>1138</v>
      </c>
      <c r="E150" s="5" t="s">
        <v>1139</v>
      </c>
      <c r="F150" s="5" t="s">
        <v>25</v>
      </c>
      <c r="G150" s="5" t="s">
        <v>1140</v>
      </c>
      <c r="H150" s="13" t="s">
        <v>1136</v>
      </c>
      <c r="I150" s="13" t="s">
        <v>1107</v>
      </c>
    </row>
    <row r="151" ht="15.75" customHeight="1">
      <c r="B151" s="20" t="s">
        <v>1137</v>
      </c>
      <c r="C151" s="5">
        <v>1805.0</v>
      </c>
      <c r="D151" s="5">
        <v>2327.0</v>
      </c>
      <c r="E151" s="5">
        <f t="shared" ref="E151:E154" si="28">+C151+D151</f>
        <v>4132</v>
      </c>
      <c r="F151" s="5">
        <v>256.0</v>
      </c>
      <c r="G151" s="5">
        <f t="shared" ref="G151:G154" si="29">+E151+F151</f>
        <v>4388</v>
      </c>
      <c r="H151" s="12">
        <f t="shared" ref="H151:H154" si="30">+E151/G151</f>
        <v>0.9416590702</v>
      </c>
      <c r="I151" s="12">
        <f t="shared" ref="I151:I154" si="31">+C151/E151</f>
        <v>0.4368344627</v>
      </c>
    </row>
    <row r="152" ht="15.75" customHeight="1">
      <c r="B152" s="5" t="s">
        <v>5</v>
      </c>
      <c r="C152" s="5">
        <v>798.0</v>
      </c>
      <c r="D152" s="5">
        <v>1014.0</v>
      </c>
      <c r="E152" s="5">
        <f t="shared" si="28"/>
        <v>1812</v>
      </c>
      <c r="F152" s="5">
        <v>56.0</v>
      </c>
      <c r="G152" s="5">
        <f t="shared" si="29"/>
        <v>1868</v>
      </c>
      <c r="H152" s="12">
        <f t="shared" si="30"/>
        <v>0.9700214133</v>
      </c>
      <c r="I152" s="12">
        <f t="shared" si="31"/>
        <v>0.440397351</v>
      </c>
    </row>
    <row r="153" ht="15.75" customHeight="1">
      <c r="B153" s="5" t="s">
        <v>7</v>
      </c>
      <c r="C153" s="5">
        <v>931.0</v>
      </c>
      <c r="D153" s="5">
        <v>1311.0</v>
      </c>
      <c r="E153" s="5">
        <f t="shared" si="28"/>
        <v>2242</v>
      </c>
      <c r="F153" s="1">
        <v>107.0</v>
      </c>
      <c r="G153" s="5">
        <f t="shared" si="29"/>
        <v>2349</v>
      </c>
      <c r="H153" s="12">
        <f t="shared" si="30"/>
        <v>0.9544487016</v>
      </c>
      <c r="I153" s="12">
        <f t="shared" si="31"/>
        <v>0.4152542373</v>
      </c>
    </row>
    <row r="154" ht="15.75" customHeight="1">
      <c r="B154" s="5" t="s">
        <v>1108</v>
      </c>
      <c r="C154" s="13">
        <f t="shared" ref="C154:D154" si="32">+SUM(C151:C153)</f>
        <v>3534</v>
      </c>
      <c r="D154" s="13">
        <f t="shared" si="32"/>
        <v>4652</v>
      </c>
      <c r="E154" s="13">
        <f t="shared" si="28"/>
        <v>8186</v>
      </c>
      <c r="F154" s="13">
        <f>+SUM(F151:F153)</f>
        <v>419</v>
      </c>
      <c r="G154" s="13">
        <f t="shared" si="29"/>
        <v>8605</v>
      </c>
      <c r="H154" s="12">
        <f t="shared" si="30"/>
        <v>0.9513073794</v>
      </c>
      <c r="I154" s="12">
        <f t="shared" si="31"/>
        <v>0.4317126802</v>
      </c>
    </row>
    <row r="155" ht="15.75" customHeight="1"/>
    <row r="156" ht="15.75" customHeight="1"/>
    <row r="157" ht="15.75" customHeight="1"/>
    <row r="158" ht="15.75" customHeight="1">
      <c r="B158" s="3"/>
      <c r="C158" s="1"/>
      <c r="D158" s="1"/>
      <c r="E158" s="1"/>
    </row>
    <row r="159" ht="15.75" customHeight="1">
      <c r="B159" s="3"/>
      <c r="C159" s="1"/>
      <c r="D159" s="1"/>
      <c r="E159" s="1"/>
    </row>
    <row r="160" ht="15.75" customHeight="1">
      <c r="B160" s="3"/>
      <c r="C160" s="1"/>
      <c r="D160" s="1"/>
      <c r="E160" s="1"/>
    </row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5.25"/>
    <col customWidth="1" min="2" max="2" width="17.25"/>
    <col customWidth="1" min="3" max="3" width="13.0"/>
    <col customWidth="1" min="4" max="4" width="12.38"/>
    <col customWidth="1" min="5" max="5" width="11.75"/>
    <col customWidth="1" min="6" max="6" width="17.88"/>
    <col customWidth="1" min="7" max="7" width="12.38"/>
    <col customWidth="1" min="8" max="8" width="11.75"/>
    <col customWidth="1" min="9" max="9" width="13.0"/>
    <col customWidth="1" min="10" max="10" width="12.38"/>
    <col customWidth="1" min="11" max="11" width="15.63"/>
    <col customWidth="1" min="12" max="12" width="13.25"/>
    <col customWidth="1" min="13" max="13" width="13.0"/>
    <col customWidth="1" min="14" max="14" width="12.38"/>
    <col customWidth="1" min="15" max="37" width="9.38"/>
  </cols>
  <sheetData>
    <row r="2">
      <c r="B2" s="1"/>
    </row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11" t="s">
        <v>1144</v>
      </c>
    </row>
    <row r="47" ht="15.75" customHeight="1"/>
    <row r="48" ht="15.75" customHeight="1">
      <c r="B48" s="3"/>
      <c r="C48" s="1"/>
      <c r="D48" s="1"/>
      <c r="E48" s="1"/>
    </row>
    <row r="49" ht="15.75" customHeight="1">
      <c r="B49" s="3"/>
      <c r="C49" s="1"/>
      <c r="D49" s="1"/>
      <c r="E49" s="1"/>
    </row>
    <row r="50" ht="42.0" customHeight="1">
      <c r="C50" s="21" t="s">
        <v>1145</v>
      </c>
      <c r="D50" s="22" t="s">
        <v>1146</v>
      </c>
      <c r="E50" s="22" t="s">
        <v>1147</v>
      </c>
      <c r="F50" s="22" t="s">
        <v>1097</v>
      </c>
      <c r="G50" s="22" t="s">
        <v>1148</v>
      </c>
      <c r="H50" s="22" t="s">
        <v>1149</v>
      </c>
      <c r="I50" s="22" t="s">
        <v>1150</v>
      </c>
      <c r="J50" s="22" t="s">
        <v>1151</v>
      </c>
      <c r="K50" s="22" t="s">
        <v>1152</v>
      </c>
      <c r="L50" s="22" t="s">
        <v>1153</v>
      </c>
      <c r="M50" s="23"/>
    </row>
    <row r="51" ht="15.75" customHeight="1">
      <c r="C51" s="5" t="s">
        <v>130</v>
      </c>
      <c r="D51" s="5">
        <v>358.0</v>
      </c>
      <c r="E51" s="5">
        <v>58.0</v>
      </c>
      <c r="F51" s="5">
        <v>4.0</v>
      </c>
      <c r="G51" s="13">
        <f t="shared" ref="G51:G80" si="1">+D51+E51+F51</f>
        <v>420</v>
      </c>
      <c r="H51" s="13">
        <f t="shared" ref="H51:H80" si="2">+D51+E51</f>
        <v>416</v>
      </c>
      <c r="I51" s="12">
        <f t="shared" ref="I51:I80" si="3">+H51/G51</f>
        <v>0.9904761905</v>
      </c>
      <c r="J51" s="12">
        <f t="shared" ref="J51:J80" si="4">+D51/H51</f>
        <v>0.8605769231</v>
      </c>
      <c r="K51" s="12">
        <f t="shared" ref="K51:K80" si="5">+E51/H51</f>
        <v>0.1394230769</v>
      </c>
      <c r="L51" s="12">
        <f t="shared" ref="L51:L80" si="6">+F51/G51</f>
        <v>0.009523809524</v>
      </c>
      <c r="M51" s="10"/>
    </row>
    <row r="52" ht="15.75" customHeight="1">
      <c r="C52" s="24" t="s">
        <v>164</v>
      </c>
      <c r="D52" s="5">
        <v>990.0</v>
      </c>
      <c r="E52" s="5">
        <v>105.0</v>
      </c>
      <c r="F52" s="5">
        <v>5.0</v>
      </c>
      <c r="G52" s="13">
        <f t="shared" si="1"/>
        <v>1100</v>
      </c>
      <c r="H52" s="13">
        <f t="shared" si="2"/>
        <v>1095</v>
      </c>
      <c r="I52" s="12">
        <f t="shared" si="3"/>
        <v>0.9954545455</v>
      </c>
      <c r="J52" s="12">
        <f t="shared" si="4"/>
        <v>0.904109589</v>
      </c>
      <c r="K52" s="12">
        <f t="shared" si="5"/>
        <v>0.09589041096</v>
      </c>
      <c r="L52" s="12">
        <f t="shared" si="6"/>
        <v>0.004545454545</v>
      </c>
      <c r="M52" s="10"/>
    </row>
    <row r="53" ht="15.75" customHeight="1">
      <c r="C53" s="24" t="s">
        <v>202</v>
      </c>
      <c r="D53" s="5">
        <v>620.0</v>
      </c>
      <c r="E53" s="5">
        <v>73.0</v>
      </c>
      <c r="F53" s="5">
        <v>6.0</v>
      </c>
      <c r="G53" s="13">
        <f t="shared" si="1"/>
        <v>699</v>
      </c>
      <c r="H53" s="13">
        <f t="shared" si="2"/>
        <v>693</v>
      </c>
      <c r="I53" s="12">
        <f t="shared" si="3"/>
        <v>0.991416309</v>
      </c>
      <c r="J53" s="12">
        <f t="shared" si="4"/>
        <v>0.8946608947</v>
      </c>
      <c r="K53" s="12">
        <f t="shared" si="5"/>
        <v>0.1053391053</v>
      </c>
      <c r="L53" s="12">
        <f t="shared" si="6"/>
        <v>0.008583690987</v>
      </c>
      <c r="M53" s="10"/>
    </row>
    <row r="54" ht="15.75" customHeight="1">
      <c r="C54" s="24" t="s">
        <v>248</v>
      </c>
      <c r="D54" s="5">
        <v>1080.0</v>
      </c>
      <c r="E54" s="5">
        <v>160.0</v>
      </c>
      <c r="F54" s="5">
        <v>13.0</v>
      </c>
      <c r="G54" s="13">
        <f t="shared" si="1"/>
        <v>1253</v>
      </c>
      <c r="H54" s="13">
        <f t="shared" si="2"/>
        <v>1240</v>
      </c>
      <c r="I54" s="12">
        <f t="shared" si="3"/>
        <v>0.9896249002</v>
      </c>
      <c r="J54" s="12">
        <f t="shared" si="4"/>
        <v>0.8709677419</v>
      </c>
      <c r="K54" s="12">
        <f t="shared" si="5"/>
        <v>0.1290322581</v>
      </c>
      <c r="L54" s="12">
        <f t="shared" si="6"/>
        <v>0.01037509976</v>
      </c>
      <c r="M54" s="10"/>
    </row>
    <row r="55" ht="15.75" customHeight="1">
      <c r="C55" s="24" t="s">
        <v>304</v>
      </c>
      <c r="D55" s="5">
        <v>1040.0</v>
      </c>
      <c r="E55" s="5">
        <v>166.0</v>
      </c>
      <c r="F55" s="5">
        <v>14.0</v>
      </c>
      <c r="G55" s="13">
        <f t="shared" si="1"/>
        <v>1220</v>
      </c>
      <c r="H55" s="13">
        <f t="shared" si="2"/>
        <v>1206</v>
      </c>
      <c r="I55" s="12">
        <f t="shared" si="3"/>
        <v>0.9885245902</v>
      </c>
      <c r="J55" s="12">
        <f t="shared" si="4"/>
        <v>0.8623548922</v>
      </c>
      <c r="K55" s="12">
        <f t="shared" si="5"/>
        <v>0.1376451078</v>
      </c>
      <c r="L55" s="12">
        <f t="shared" si="6"/>
        <v>0.01147540984</v>
      </c>
      <c r="M55" s="10"/>
    </row>
    <row r="56" ht="15.75" customHeight="1">
      <c r="C56" s="24" t="s">
        <v>369</v>
      </c>
      <c r="D56" s="5">
        <v>1140.0</v>
      </c>
      <c r="E56" s="5">
        <v>108.0</v>
      </c>
      <c r="F56" s="5">
        <v>11.0</v>
      </c>
      <c r="G56" s="13">
        <f t="shared" si="1"/>
        <v>1259</v>
      </c>
      <c r="H56" s="13">
        <f t="shared" si="2"/>
        <v>1248</v>
      </c>
      <c r="I56" s="12">
        <f t="shared" si="3"/>
        <v>0.9912629071</v>
      </c>
      <c r="J56" s="12">
        <f t="shared" si="4"/>
        <v>0.9134615385</v>
      </c>
      <c r="K56" s="12">
        <f t="shared" si="5"/>
        <v>0.08653846154</v>
      </c>
      <c r="L56" s="12">
        <f t="shared" si="6"/>
        <v>0.008737092931</v>
      </c>
      <c r="M56" s="10"/>
    </row>
    <row r="57" ht="15.75" customHeight="1">
      <c r="C57" s="24" t="s">
        <v>419</v>
      </c>
      <c r="D57" s="5">
        <v>1160.0</v>
      </c>
      <c r="E57" s="5">
        <v>201.0</v>
      </c>
      <c r="F57" s="5">
        <v>23.0</v>
      </c>
      <c r="G57" s="13">
        <f t="shared" si="1"/>
        <v>1384</v>
      </c>
      <c r="H57" s="13">
        <f t="shared" si="2"/>
        <v>1361</v>
      </c>
      <c r="I57" s="12">
        <f t="shared" si="3"/>
        <v>0.9833815029</v>
      </c>
      <c r="J57" s="12">
        <f t="shared" si="4"/>
        <v>0.8523144747</v>
      </c>
      <c r="K57" s="12">
        <f t="shared" si="5"/>
        <v>0.1476855253</v>
      </c>
      <c r="L57" s="12">
        <f t="shared" si="6"/>
        <v>0.01661849711</v>
      </c>
      <c r="M57" s="10"/>
    </row>
    <row r="58" ht="15.75" customHeight="1">
      <c r="C58" s="24" t="s">
        <v>457</v>
      </c>
      <c r="D58" s="5">
        <v>960.0</v>
      </c>
      <c r="E58" s="5">
        <v>103.0</v>
      </c>
      <c r="F58" s="5">
        <v>13.0</v>
      </c>
      <c r="G58" s="13">
        <f t="shared" si="1"/>
        <v>1076</v>
      </c>
      <c r="H58" s="13">
        <f t="shared" si="2"/>
        <v>1063</v>
      </c>
      <c r="I58" s="12">
        <f t="shared" si="3"/>
        <v>0.9879182156</v>
      </c>
      <c r="J58" s="12">
        <f t="shared" si="4"/>
        <v>0.9031044214</v>
      </c>
      <c r="K58" s="12">
        <f t="shared" si="5"/>
        <v>0.09689557855</v>
      </c>
      <c r="L58" s="12">
        <f t="shared" si="6"/>
        <v>0.01208178439</v>
      </c>
      <c r="M58" s="10"/>
    </row>
    <row r="59" ht="15.75" customHeight="1">
      <c r="C59" s="24" t="s">
        <v>518</v>
      </c>
      <c r="D59" s="5">
        <v>211.0</v>
      </c>
      <c r="E59" s="5">
        <v>44.0</v>
      </c>
      <c r="F59" s="5">
        <v>2.0</v>
      </c>
      <c r="G59" s="13">
        <f t="shared" si="1"/>
        <v>257</v>
      </c>
      <c r="H59" s="13">
        <f t="shared" si="2"/>
        <v>255</v>
      </c>
      <c r="I59" s="12">
        <f t="shared" si="3"/>
        <v>0.9922178988</v>
      </c>
      <c r="J59" s="12">
        <f t="shared" si="4"/>
        <v>0.8274509804</v>
      </c>
      <c r="K59" s="12">
        <f t="shared" si="5"/>
        <v>0.1725490196</v>
      </c>
      <c r="L59" s="12">
        <f t="shared" si="6"/>
        <v>0.007782101167</v>
      </c>
      <c r="M59" s="10"/>
    </row>
    <row r="60" ht="15.75" customHeight="1">
      <c r="C60" s="24" t="s">
        <v>34</v>
      </c>
      <c r="D60" s="5">
        <v>1290.0</v>
      </c>
      <c r="E60" s="5">
        <v>176.0</v>
      </c>
      <c r="F60" s="5">
        <v>8.0</v>
      </c>
      <c r="G60" s="13">
        <f t="shared" si="1"/>
        <v>1474</v>
      </c>
      <c r="H60" s="13">
        <f t="shared" si="2"/>
        <v>1466</v>
      </c>
      <c r="I60" s="12">
        <f t="shared" si="3"/>
        <v>0.9945725916</v>
      </c>
      <c r="J60" s="12">
        <f t="shared" si="4"/>
        <v>0.8799454297</v>
      </c>
      <c r="K60" s="12">
        <f t="shared" si="5"/>
        <v>0.1200545703</v>
      </c>
      <c r="L60" s="12">
        <f t="shared" si="6"/>
        <v>0.005427408412</v>
      </c>
      <c r="M60" s="10"/>
    </row>
    <row r="61" ht="15.75" customHeight="1">
      <c r="C61" s="24" t="s">
        <v>365</v>
      </c>
      <c r="D61" s="5">
        <v>1050.0</v>
      </c>
      <c r="E61" s="5">
        <v>181.0</v>
      </c>
      <c r="F61" s="5">
        <v>15.0</v>
      </c>
      <c r="G61" s="13">
        <f t="shared" si="1"/>
        <v>1246</v>
      </c>
      <c r="H61" s="13">
        <f t="shared" si="2"/>
        <v>1231</v>
      </c>
      <c r="I61" s="12">
        <f t="shared" si="3"/>
        <v>0.9879614767</v>
      </c>
      <c r="J61" s="12">
        <f t="shared" si="4"/>
        <v>0.852965069</v>
      </c>
      <c r="K61" s="12">
        <f t="shared" si="5"/>
        <v>0.147034931</v>
      </c>
      <c r="L61" s="12">
        <f t="shared" si="6"/>
        <v>0.01203852327</v>
      </c>
      <c r="M61" s="10"/>
    </row>
    <row r="62" ht="15.75" customHeight="1">
      <c r="C62" s="24" t="s">
        <v>77</v>
      </c>
      <c r="D62" s="5">
        <v>1190.0</v>
      </c>
      <c r="E62" s="5">
        <v>204.0</v>
      </c>
      <c r="F62" s="5">
        <v>14.0</v>
      </c>
      <c r="G62" s="13">
        <f t="shared" si="1"/>
        <v>1408</v>
      </c>
      <c r="H62" s="13">
        <f t="shared" si="2"/>
        <v>1394</v>
      </c>
      <c r="I62" s="12">
        <f t="shared" si="3"/>
        <v>0.9900568182</v>
      </c>
      <c r="J62" s="12">
        <f t="shared" si="4"/>
        <v>0.8536585366</v>
      </c>
      <c r="K62" s="12">
        <f t="shared" si="5"/>
        <v>0.1463414634</v>
      </c>
      <c r="L62" s="12">
        <f t="shared" si="6"/>
        <v>0.009943181818</v>
      </c>
      <c r="M62" s="10"/>
    </row>
    <row r="63" ht="15.75" customHeight="1">
      <c r="C63" s="24" t="s">
        <v>43</v>
      </c>
      <c r="D63" s="5">
        <v>2049.0</v>
      </c>
      <c r="E63" s="5">
        <v>312.0</v>
      </c>
      <c r="F63" s="5">
        <v>36.0</v>
      </c>
      <c r="G63" s="13">
        <f t="shared" si="1"/>
        <v>2397</v>
      </c>
      <c r="H63" s="13">
        <f t="shared" si="2"/>
        <v>2361</v>
      </c>
      <c r="I63" s="12">
        <f t="shared" si="3"/>
        <v>0.9849812265</v>
      </c>
      <c r="J63" s="12">
        <f t="shared" si="4"/>
        <v>0.8678526048</v>
      </c>
      <c r="K63" s="12">
        <f t="shared" si="5"/>
        <v>0.1321473952</v>
      </c>
      <c r="L63" s="12">
        <f t="shared" si="6"/>
        <v>0.01501877347</v>
      </c>
      <c r="M63" s="10"/>
    </row>
    <row r="64" ht="15.75" customHeight="1">
      <c r="C64" s="24" t="s">
        <v>115</v>
      </c>
      <c r="D64" s="5">
        <v>722.0</v>
      </c>
      <c r="E64" s="5">
        <v>126.0</v>
      </c>
      <c r="F64" s="5">
        <v>5.0</v>
      </c>
      <c r="G64" s="13">
        <f t="shared" si="1"/>
        <v>853</v>
      </c>
      <c r="H64" s="13">
        <f t="shared" si="2"/>
        <v>848</v>
      </c>
      <c r="I64" s="12">
        <f t="shared" si="3"/>
        <v>0.9941383353</v>
      </c>
      <c r="J64" s="12">
        <f t="shared" si="4"/>
        <v>0.8514150943</v>
      </c>
      <c r="K64" s="12">
        <f t="shared" si="5"/>
        <v>0.1485849057</v>
      </c>
      <c r="L64" s="12">
        <f t="shared" si="6"/>
        <v>0.005861664713</v>
      </c>
      <c r="M64" s="10"/>
    </row>
    <row r="65" ht="15.75" customHeight="1">
      <c r="C65" s="24" t="s">
        <v>679</v>
      </c>
      <c r="D65" s="5">
        <v>1100.0</v>
      </c>
      <c r="E65" s="5">
        <v>103.0</v>
      </c>
      <c r="F65" s="5">
        <v>8.0</v>
      </c>
      <c r="G65" s="13">
        <f t="shared" si="1"/>
        <v>1211</v>
      </c>
      <c r="H65" s="13">
        <f t="shared" si="2"/>
        <v>1203</v>
      </c>
      <c r="I65" s="12">
        <f t="shared" si="3"/>
        <v>0.9933938893</v>
      </c>
      <c r="J65" s="12">
        <f t="shared" si="4"/>
        <v>0.9143807149</v>
      </c>
      <c r="K65" s="12">
        <f t="shared" si="5"/>
        <v>0.08561928512</v>
      </c>
      <c r="L65" s="12">
        <f t="shared" si="6"/>
        <v>0.006606110652</v>
      </c>
      <c r="M65" s="10"/>
    </row>
    <row r="66" ht="15.75" customHeight="1">
      <c r="C66" s="24" t="s">
        <v>675</v>
      </c>
      <c r="D66" s="5">
        <v>930.0</v>
      </c>
      <c r="E66" s="5">
        <v>107.0</v>
      </c>
      <c r="F66" s="5">
        <v>6.0</v>
      </c>
      <c r="G66" s="13">
        <f t="shared" si="1"/>
        <v>1043</v>
      </c>
      <c r="H66" s="13">
        <f t="shared" si="2"/>
        <v>1037</v>
      </c>
      <c r="I66" s="12">
        <f t="shared" si="3"/>
        <v>0.9942473634</v>
      </c>
      <c r="J66" s="12">
        <f t="shared" si="4"/>
        <v>0.8968177435</v>
      </c>
      <c r="K66" s="12">
        <f t="shared" si="5"/>
        <v>0.1031822565</v>
      </c>
      <c r="L66" s="12">
        <f t="shared" si="6"/>
        <v>0.005752636625</v>
      </c>
      <c r="M66" s="10"/>
    </row>
    <row r="67" ht="15.75" customHeight="1">
      <c r="C67" s="24" t="s">
        <v>736</v>
      </c>
      <c r="D67" s="5">
        <v>470.0</v>
      </c>
      <c r="E67" s="5">
        <v>52.0</v>
      </c>
      <c r="F67" s="5">
        <v>9.0</v>
      </c>
      <c r="G67" s="13">
        <f t="shared" si="1"/>
        <v>531</v>
      </c>
      <c r="H67" s="13">
        <f t="shared" si="2"/>
        <v>522</v>
      </c>
      <c r="I67" s="12">
        <f t="shared" si="3"/>
        <v>0.9830508475</v>
      </c>
      <c r="J67" s="12">
        <f t="shared" si="4"/>
        <v>0.9003831418</v>
      </c>
      <c r="K67" s="12">
        <f t="shared" si="5"/>
        <v>0.09961685824</v>
      </c>
      <c r="L67" s="12">
        <f t="shared" si="6"/>
        <v>0.01694915254</v>
      </c>
      <c r="M67" s="10"/>
    </row>
    <row r="68" ht="15.75" customHeight="1">
      <c r="C68" s="24" t="s">
        <v>750</v>
      </c>
      <c r="D68" s="5">
        <v>1210.0</v>
      </c>
      <c r="E68" s="5">
        <v>259.0</v>
      </c>
      <c r="F68" s="5">
        <v>49.0</v>
      </c>
      <c r="G68" s="13">
        <f t="shared" si="1"/>
        <v>1518</v>
      </c>
      <c r="H68" s="13">
        <f t="shared" si="2"/>
        <v>1469</v>
      </c>
      <c r="I68" s="12">
        <f t="shared" si="3"/>
        <v>0.9677206851</v>
      </c>
      <c r="J68" s="12">
        <f t="shared" si="4"/>
        <v>0.8236895848</v>
      </c>
      <c r="K68" s="12">
        <f t="shared" si="5"/>
        <v>0.1763104152</v>
      </c>
      <c r="L68" s="12">
        <f t="shared" si="6"/>
        <v>0.03227931489</v>
      </c>
      <c r="M68" s="10"/>
    </row>
    <row r="69" ht="15.75" customHeight="1">
      <c r="C69" s="24" t="s">
        <v>805</v>
      </c>
      <c r="D69" s="5">
        <v>257.0</v>
      </c>
      <c r="E69" s="5">
        <v>46.0</v>
      </c>
      <c r="F69" s="5">
        <v>5.0</v>
      </c>
      <c r="G69" s="13">
        <f t="shared" si="1"/>
        <v>308</v>
      </c>
      <c r="H69" s="13">
        <f t="shared" si="2"/>
        <v>303</v>
      </c>
      <c r="I69" s="12">
        <f t="shared" si="3"/>
        <v>0.9837662338</v>
      </c>
      <c r="J69" s="12">
        <f t="shared" si="4"/>
        <v>0.8481848185</v>
      </c>
      <c r="K69" s="12">
        <f t="shared" si="5"/>
        <v>0.1518151815</v>
      </c>
      <c r="L69" s="12">
        <f t="shared" si="6"/>
        <v>0.01623376623</v>
      </c>
      <c r="M69" s="10"/>
    </row>
    <row r="70" ht="15.75" customHeight="1">
      <c r="C70" s="24" t="s">
        <v>854</v>
      </c>
      <c r="D70" s="5">
        <v>672.0</v>
      </c>
      <c r="E70" s="5">
        <v>184.0</v>
      </c>
      <c r="F70" s="5">
        <v>28.0</v>
      </c>
      <c r="G70" s="13">
        <f t="shared" si="1"/>
        <v>884</v>
      </c>
      <c r="H70" s="13">
        <f t="shared" si="2"/>
        <v>856</v>
      </c>
      <c r="I70" s="12">
        <f t="shared" si="3"/>
        <v>0.9683257919</v>
      </c>
      <c r="J70" s="12">
        <f t="shared" si="4"/>
        <v>0.785046729</v>
      </c>
      <c r="K70" s="12">
        <f t="shared" si="5"/>
        <v>0.214953271</v>
      </c>
      <c r="L70" s="12">
        <f t="shared" si="6"/>
        <v>0.03167420814</v>
      </c>
      <c r="M70" s="10"/>
    </row>
    <row r="71" ht="15.75" customHeight="1">
      <c r="C71" s="24" t="s">
        <v>816</v>
      </c>
      <c r="D71" s="5">
        <v>1175.0</v>
      </c>
      <c r="E71" s="5">
        <v>251.0</v>
      </c>
      <c r="F71" s="5">
        <v>26.0</v>
      </c>
      <c r="G71" s="13">
        <f t="shared" si="1"/>
        <v>1452</v>
      </c>
      <c r="H71" s="13">
        <f t="shared" si="2"/>
        <v>1426</v>
      </c>
      <c r="I71" s="12">
        <f t="shared" si="3"/>
        <v>0.9820936639</v>
      </c>
      <c r="J71" s="12">
        <f t="shared" si="4"/>
        <v>0.8239831697</v>
      </c>
      <c r="K71" s="12">
        <f t="shared" si="5"/>
        <v>0.1760168303</v>
      </c>
      <c r="L71" s="12">
        <f t="shared" si="6"/>
        <v>0.01790633609</v>
      </c>
      <c r="M71" s="10"/>
    </row>
    <row r="72" ht="15.75" customHeight="1">
      <c r="C72" s="24" t="s">
        <v>49</v>
      </c>
      <c r="D72" s="5">
        <v>988.0</v>
      </c>
      <c r="E72" s="5">
        <v>245.0</v>
      </c>
      <c r="F72" s="5">
        <v>69.0</v>
      </c>
      <c r="G72" s="13">
        <f t="shared" si="1"/>
        <v>1302</v>
      </c>
      <c r="H72" s="13">
        <f t="shared" si="2"/>
        <v>1233</v>
      </c>
      <c r="I72" s="12">
        <f t="shared" si="3"/>
        <v>0.9470046083</v>
      </c>
      <c r="J72" s="12">
        <f t="shared" si="4"/>
        <v>0.801297648</v>
      </c>
      <c r="K72" s="12">
        <f t="shared" si="5"/>
        <v>0.198702352</v>
      </c>
      <c r="L72" s="12">
        <f t="shared" si="6"/>
        <v>0.05299539171</v>
      </c>
      <c r="M72" s="10"/>
    </row>
    <row r="73" ht="15.75" customHeight="1">
      <c r="C73" s="24" t="s">
        <v>910</v>
      </c>
      <c r="D73" s="5">
        <v>685.0</v>
      </c>
      <c r="E73" s="5">
        <v>150.0</v>
      </c>
      <c r="F73" s="5">
        <v>24.0</v>
      </c>
      <c r="G73" s="13">
        <f t="shared" si="1"/>
        <v>859</v>
      </c>
      <c r="H73" s="13">
        <f t="shared" si="2"/>
        <v>835</v>
      </c>
      <c r="I73" s="12">
        <f t="shared" si="3"/>
        <v>0.9720605355</v>
      </c>
      <c r="J73" s="12">
        <f t="shared" si="4"/>
        <v>0.8203592814</v>
      </c>
      <c r="K73" s="12">
        <f t="shared" si="5"/>
        <v>0.1796407186</v>
      </c>
      <c r="L73" s="12">
        <f t="shared" si="6"/>
        <v>0.02793946449</v>
      </c>
      <c r="M73" s="10"/>
    </row>
    <row r="74" ht="15.75" customHeight="1">
      <c r="C74" s="24" t="s">
        <v>931</v>
      </c>
      <c r="D74" s="5">
        <v>274.0</v>
      </c>
      <c r="E74" s="5">
        <v>82.0</v>
      </c>
      <c r="F74" s="5">
        <v>3.0</v>
      </c>
      <c r="G74" s="13">
        <f t="shared" si="1"/>
        <v>359</v>
      </c>
      <c r="H74" s="13">
        <f t="shared" si="2"/>
        <v>356</v>
      </c>
      <c r="I74" s="12">
        <f t="shared" si="3"/>
        <v>0.991643454</v>
      </c>
      <c r="J74" s="12">
        <f t="shared" si="4"/>
        <v>0.7696629213</v>
      </c>
      <c r="K74" s="12">
        <f t="shared" si="5"/>
        <v>0.2303370787</v>
      </c>
      <c r="L74" s="12">
        <f t="shared" si="6"/>
        <v>0.008356545961</v>
      </c>
      <c r="M74" s="10"/>
    </row>
    <row r="75" ht="15.75" customHeight="1">
      <c r="C75" s="24" t="s">
        <v>73</v>
      </c>
      <c r="D75" s="5">
        <v>1352.0</v>
      </c>
      <c r="E75" s="5">
        <v>296.0</v>
      </c>
      <c r="F75" s="5">
        <v>68.0</v>
      </c>
      <c r="G75" s="13">
        <f t="shared" si="1"/>
        <v>1716</v>
      </c>
      <c r="H75" s="13">
        <f t="shared" si="2"/>
        <v>1648</v>
      </c>
      <c r="I75" s="12">
        <f t="shared" si="3"/>
        <v>0.9603729604</v>
      </c>
      <c r="J75" s="12">
        <f t="shared" si="4"/>
        <v>0.8203883495</v>
      </c>
      <c r="K75" s="12">
        <f t="shared" si="5"/>
        <v>0.1796116505</v>
      </c>
      <c r="L75" s="12">
        <f t="shared" si="6"/>
        <v>0.03962703963</v>
      </c>
      <c r="M75" s="10"/>
    </row>
    <row r="76" ht="15.75" customHeight="1">
      <c r="C76" s="24" t="s">
        <v>59</v>
      </c>
      <c r="D76" s="5">
        <v>2114.0</v>
      </c>
      <c r="E76" s="5">
        <v>471.0</v>
      </c>
      <c r="F76" s="5">
        <v>105.0</v>
      </c>
      <c r="G76" s="13">
        <f t="shared" si="1"/>
        <v>2690</v>
      </c>
      <c r="H76" s="13">
        <f t="shared" si="2"/>
        <v>2585</v>
      </c>
      <c r="I76" s="12">
        <f t="shared" si="3"/>
        <v>0.9609665428</v>
      </c>
      <c r="J76" s="12">
        <f t="shared" si="4"/>
        <v>0.817794971</v>
      </c>
      <c r="K76" s="12">
        <f t="shared" si="5"/>
        <v>0.182205029</v>
      </c>
      <c r="L76" s="12">
        <f t="shared" si="6"/>
        <v>0.03903345725</v>
      </c>
      <c r="M76" s="10"/>
    </row>
    <row r="77" ht="15.75" customHeight="1">
      <c r="C77" s="24" t="s">
        <v>1006</v>
      </c>
      <c r="D77" s="5">
        <v>1510.0</v>
      </c>
      <c r="E77" s="5">
        <v>370.0</v>
      </c>
      <c r="F77" s="5">
        <v>66.0</v>
      </c>
      <c r="G77" s="13">
        <f t="shared" si="1"/>
        <v>1946</v>
      </c>
      <c r="H77" s="13">
        <f t="shared" si="2"/>
        <v>1880</v>
      </c>
      <c r="I77" s="12">
        <f t="shared" si="3"/>
        <v>0.9660842754</v>
      </c>
      <c r="J77" s="12">
        <f t="shared" si="4"/>
        <v>0.8031914894</v>
      </c>
      <c r="K77" s="12">
        <f t="shared" si="5"/>
        <v>0.1968085106</v>
      </c>
      <c r="L77" s="12">
        <f t="shared" si="6"/>
        <v>0.03391572456</v>
      </c>
      <c r="M77" s="10"/>
    </row>
    <row r="78" ht="15.75" customHeight="1">
      <c r="C78" s="24" t="s">
        <v>1056</v>
      </c>
      <c r="D78" s="5">
        <v>510.0</v>
      </c>
      <c r="E78" s="5">
        <v>101.0</v>
      </c>
      <c r="F78" s="5">
        <v>5.0</v>
      </c>
      <c r="G78" s="13">
        <f t="shared" si="1"/>
        <v>616</v>
      </c>
      <c r="H78" s="13">
        <f t="shared" si="2"/>
        <v>611</v>
      </c>
      <c r="I78" s="12">
        <f t="shared" si="3"/>
        <v>0.9918831169</v>
      </c>
      <c r="J78" s="12">
        <f t="shared" si="4"/>
        <v>0.8346972177</v>
      </c>
      <c r="K78" s="12">
        <f t="shared" si="5"/>
        <v>0.1653027823</v>
      </c>
      <c r="L78" s="12">
        <f t="shared" si="6"/>
        <v>0.008116883117</v>
      </c>
      <c r="M78" s="10"/>
    </row>
    <row r="79" ht="15.75" customHeight="1">
      <c r="C79" s="24" t="s">
        <v>538</v>
      </c>
      <c r="D79" s="5">
        <v>823.0</v>
      </c>
      <c r="E79" s="5">
        <v>135.0</v>
      </c>
      <c r="F79" s="5">
        <v>33.0</v>
      </c>
      <c r="G79" s="13">
        <f t="shared" si="1"/>
        <v>991</v>
      </c>
      <c r="H79" s="13">
        <f t="shared" si="2"/>
        <v>958</v>
      </c>
      <c r="I79" s="12">
        <f t="shared" si="3"/>
        <v>0.9667003027</v>
      </c>
      <c r="J79" s="12">
        <f t="shared" si="4"/>
        <v>0.8590814196</v>
      </c>
      <c r="K79" s="12">
        <f t="shared" si="5"/>
        <v>0.1409185804</v>
      </c>
      <c r="L79" s="12">
        <f t="shared" si="6"/>
        <v>0.03329969728</v>
      </c>
      <c r="M79" s="10"/>
    </row>
    <row r="80" ht="15.75" customHeight="1">
      <c r="C80" s="5" t="s">
        <v>1154</v>
      </c>
      <c r="D80" s="5">
        <f t="shared" ref="D80:F80" si="7">+SUM(D51:D79)</f>
        <v>27930</v>
      </c>
      <c r="E80" s="5">
        <f t="shared" si="7"/>
        <v>4869</v>
      </c>
      <c r="F80" s="5">
        <f t="shared" si="7"/>
        <v>673</v>
      </c>
      <c r="G80" s="13">
        <f t="shared" si="1"/>
        <v>33472</v>
      </c>
      <c r="H80" s="13">
        <f t="shared" si="2"/>
        <v>32799</v>
      </c>
      <c r="I80" s="12">
        <f t="shared" si="3"/>
        <v>0.9798936424</v>
      </c>
      <c r="J80" s="12">
        <f t="shared" si="4"/>
        <v>0.8515503521</v>
      </c>
      <c r="K80" s="12">
        <f t="shared" si="5"/>
        <v>0.1484496479</v>
      </c>
      <c r="L80" s="12">
        <f t="shared" si="6"/>
        <v>0.02010635755</v>
      </c>
      <c r="M80" s="9"/>
      <c r="N80" s="10"/>
    </row>
    <row r="81" ht="15.75" customHeight="1">
      <c r="H81" s="10"/>
      <c r="I81" s="10"/>
      <c r="J81" s="9"/>
      <c r="K81" s="9"/>
      <c r="L81" s="9"/>
      <c r="M81" s="9"/>
      <c r="N81" s="10"/>
    </row>
    <row r="82" ht="15.75" customHeight="1">
      <c r="H82" s="10"/>
      <c r="I82" s="10"/>
      <c r="J82" s="9"/>
      <c r="K82" s="9"/>
      <c r="L82" s="9"/>
      <c r="M82" s="9"/>
      <c r="N82" s="10"/>
    </row>
    <row r="83" ht="15.75" customHeight="1">
      <c r="H83" s="10"/>
      <c r="I83" s="10"/>
      <c r="J83" s="9"/>
      <c r="K83" s="9"/>
      <c r="L83" s="9"/>
      <c r="M83" s="9"/>
      <c r="N83" s="10"/>
    </row>
    <row r="84" ht="15.75" customHeight="1">
      <c r="B84" s="25" t="s">
        <v>1155</v>
      </c>
      <c r="H84" s="10"/>
      <c r="I84" s="10"/>
      <c r="J84" s="9"/>
      <c r="K84" s="9"/>
      <c r="L84" s="9"/>
      <c r="M84" s="9"/>
      <c r="N84" s="10"/>
    </row>
    <row r="85" ht="15.75" customHeight="1">
      <c r="B85" s="10"/>
      <c r="C85" s="10"/>
      <c r="D85" s="10"/>
      <c r="E85" s="10"/>
      <c r="H85" s="10"/>
      <c r="I85" s="10"/>
      <c r="J85" s="9"/>
      <c r="K85" s="9"/>
      <c r="L85" s="9"/>
      <c r="M85" s="9"/>
      <c r="N85" s="10"/>
    </row>
    <row r="86" ht="15.75" customHeight="1">
      <c r="H86" s="9"/>
      <c r="I86" s="9"/>
      <c r="J86" s="9"/>
      <c r="K86" s="9"/>
      <c r="L86" s="9"/>
      <c r="M86" s="9"/>
      <c r="N86" s="10"/>
    </row>
    <row r="87" ht="15.75" customHeight="1">
      <c r="B87" s="1"/>
      <c r="L87" s="9"/>
      <c r="M87" s="9"/>
      <c r="N87" s="10"/>
    </row>
    <row r="88" ht="15.75" customHeight="1">
      <c r="G88" s="1"/>
      <c r="H88" s="1"/>
      <c r="I88" s="1"/>
      <c r="J88" s="1"/>
      <c r="K88" s="1"/>
      <c r="L88" s="9"/>
      <c r="M88" s="9"/>
      <c r="N88" s="10"/>
    </row>
    <row r="89" ht="15.75" customHeight="1">
      <c r="F89" s="1"/>
      <c r="G89" s="1"/>
      <c r="H89" s="1"/>
      <c r="I89" s="1"/>
      <c r="J89" s="1"/>
      <c r="K89" s="1"/>
      <c r="L89" s="9"/>
      <c r="M89" s="9"/>
      <c r="N89" s="10"/>
    </row>
    <row r="90" ht="15.75" customHeight="1">
      <c r="L90" s="9"/>
      <c r="M90" s="9"/>
      <c r="N90" s="10"/>
    </row>
    <row r="91" ht="15.75" customHeight="1">
      <c r="L91" s="9"/>
      <c r="M91" s="9"/>
      <c r="N91" s="10"/>
    </row>
    <row r="92" ht="15.75" customHeight="1">
      <c r="L92" s="9"/>
      <c r="M92" s="9"/>
      <c r="N92" s="10"/>
    </row>
    <row r="93" ht="15.75" customHeight="1">
      <c r="L93" s="9"/>
      <c r="M93" s="9"/>
      <c r="N93" s="10"/>
    </row>
    <row r="94" ht="15.75" customHeight="1">
      <c r="L94" s="9"/>
      <c r="M94" s="9"/>
      <c r="N94" s="10"/>
    </row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>
      <c r="B133" s="25" t="s">
        <v>1155</v>
      </c>
    </row>
    <row r="134" ht="15.75" customHeight="1"/>
    <row r="135" ht="15.75" customHeight="1"/>
    <row r="136" ht="39.0" customHeight="1">
      <c r="C136" s="21" t="s">
        <v>1156</v>
      </c>
      <c r="D136" s="22" t="s">
        <v>1146</v>
      </c>
      <c r="E136" s="22" t="s">
        <v>1147</v>
      </c>
      <c r="F136" s="22" t="s">
        <v>1097</v>
      </c>
      <c r="G136" s="22" t="s">
        <v>1148</v>
      </c>
      <c r="H136" s="22" t="s">
        <v>1149</v>
      </c>
      <c r="I136" s="22" t="s">
        <v>1150</v>
      </c>
      <c r="J136" s="22" t="s">
        <v>1151</v>
      </c>
      <c r="K136" s="22" t="s">
        <v>1152</v>
      </c>
      <c r="L136" s="22" t="s">
        <v>1153</v>
      </c>
    </row>
    <row r="137" ht="15.75" customHeight="1">
      <c r="C137" s="24" t="s">
        <v>130</v>
      </c>
      <c r="D137" s="5">
        <v>361.0</v>
      </c>
      <c r="E137" s="5">
        <v>67.0</v>
      </c>
      <c r="F137" s="5">
        <v>2.0</v>
      </c>
      <c r="G137" s="13">
        <f t="shared" ref="G137:G164" si="8">+D137+E137+F137</f>
        <v>430</v>
      </c>
      <c r="H137" s="5">
        <f t="shared" ref="H137:H164" si="9">+D137+E137</f>
        <v>428</v>
      </c>
      <c r="I137" s="12">
        <f t="shared" ref="I137:I164" si="10">+H137/G137</f>
        <v>0.9953488372</v>
      </c>
      <c r="J137" s="12">
        <f t="shared" ref="J137:J164" si="11">+D137/H137</f>
        <v>0.8434579439</v>
      </c>
      <c r="K137" s="12">
        <f t="shared" ref="K137:K164" si="12">+E137/H137</f>
        <v>0.1565420561</v>
      </c>
      <c r="L137" s="12">
        <f t="shared" ref="L137:L164" si="13">+F137/G137</f>
        <v>0.004651162791</v>
      </c>
    </row>
    <row r="138" ht="15.75" customHeight="1">
      <c r="C138" s="24" t="s">
        <v>164</v>
      </c>
      <c r="D138" s="5">
        <v>800.0</v>
      </c>
      <c r="E138" s="5">
        <v>92.0</v>
      </c>
      <c r="F138" s="5">
        <v>6.0</v>
      </c>
      <c r="G138" s="13">
        <f t="shared" si="8"/>
        <v>898</v>
      </c>
      <c r="H138" s="5">
        <f t="shared" si="9"/>
        <v>892</v>
      </c>
      <c r="I138" s="12">
        <f t="shared" si="10"/>
        <v>0.9933184855</v>
      </c>
      <c r="J138" s="12">
        <f t="shared" si="11"/>
        <v>0.8968609865</v>
      </c>
      <c r="K138" s="12">
        <f t="shared" si="12"/>
        <v>0.1031390135</v>
      </c>
      <c r="L138" s="12">
        <f t="shared" si="13"/>
        <v>0.006681514477</v>
      </c>
    </row>
    <row r="139" ht="15.75" customHeight="1">
      <c r="C139" s="24" t="s">
        <v>202</v>
      </c>
      <c r="D139" s="5">
        <v>940.0</v>
      </c>
      <c r="E139" s="5">
        <v>86.0</v>
      </c>
      <c r="F139" s="5">
        <v>4.0</v>
      </c>
      <c r="G139" s="13">
        <f t="shared" si="8"/>
        <v>1030</v>
      </c>
      <c r="H139" s="5">
        <f t="shared" si="9"/>
        <v>1026</v>
      </c>
      <c r="I139" s="12">
        <f t="shared" si="10"/>
        <v>0.9961165049</v>
      </c>
      <c r="J139" s="12">
        <f t="shared" si="11"/>
        <v>0.9161793372</v>
      </c>
      <c r="K139" s="12">
        <f t="shared" si="12"/>
        <v>0.08382066277</v>
      </c>
      <c r="L139" s="12">
        <f t="shared" si="13"/>
        <v>0.003883495146</v>
      </c>
    </row>
    <row r="140" ht="15.75" customHeight="1">
      <c r="C140" s="24" t="s">
        <v>248</v>
      </c>
      <c r="D140" s="5">
        <v>1270.0</v>
      </c>
      <c r="E140" s="5">
        <v>91.0</v>
      </c>
      <c r="F140" s="5">
        <v>4.0</v>
      </c>
      <c r="G140" s="13">
        <f t="shared" si="8"/>
        <v>1365</v>
      </c>
      <c r="H140" s="5">
        <f t="shared" si="9"/>
        <v>1361</v>
      </c>
      <c r="I140" s="12">
        <f t="shared" si="10"/>
        <v>0.9970695971</v>
      </c>
      <c r="J140" s="12">
        <f t="shared" si="11"/>
        <v>0.933137399</v>
      </c>
      <c r="K140" s="12">
        <f t="shared" si="12"/>
        <v>0.06686260103</v>
      </c>
      <c r="L140" s="12">
        <f t="shared" si="13"/>
        <v>0.00293040293</v>
      </c>
    </row>
    <row r="141" ht="15.75" customHeight="1">
      <c r="C141" s="24" t="s">
        <v>304</v>
      </c>
      <c r="D141" s="5">
        <v>1240.0</v>
      </c>
      <c r="E141" s="5">
        <v>220.0</v>
      </c>
      <c r="F141" s="5">
        <v>15.0</v>
      </c>
      <c r="G141" s="13">
        <f t="shared" si="8"/>
        <v>1475</v>
      </c>
      <c r="H141" s="5">
        <f t="shared" si="9"/>
        <v>1460</v>
      </c>
      <c r="I141" s="12">
        <f t="shared" si="10"/>
        <v>0.9898305085</v>
      </c>
      <c r="J141" s="12">
        <f t="shared" si="11"/>
        <v>0.8493150685</v>
      </c>
      <c r="K141" s="12">
        <f t="shared" si="12"/>
        <v>0.1506849315</v>
      </c>
      <c r="L141" s="12">
        <f t="shared" si="13"/>
        <v>0.01016949153</v>
      </c>
    </row>
    <row r="142" ht="15.75" customHeight="1">
      <c r="C142" s="24" t="s">
        <v>369</v>
      </c>
      <c r="D142" s="5">
        <v>1140.0</v>
      </c>
      <c r="E142" s="5">
        <v>166.0</v>
      </c>
      <c r="F142" s="5">
        <v>6.0</v>
      </c>
      <c r="G142" s="13">
        <f t="shared" si="8"/>
        <v>1312</v>
      </c>
      <c r="H142" s="5">
        <f t="shared" si="9"/>
        <v>1306</v>
      </c>
      <c r="I142" s="12">
        <f t="shared" si="10"/>
        <v>0.9954268293</v>
      </c>
      <c r="J142" s="12">
        <f t="shared" si="11"/>
        <v>0.8728943338</v>
      </c>
      <c r="K142" s="12">
        <f t="shared" si="12"/>
        <v>0.1271056662</v>
      </c>
      <c r="L142" s="12">
        <f t="shared" si="13"/>
        <v>0.004573170732</v>
      </c>
    </row>
    <row r="143" ht="15.75" customHeight="1">
      <c r="C143" s="24" t="s">
        <v>419</v>
      </c>
      <c r="D143" s="5">
        <v>1230.0</v>
      </c>
      <c r="E143" s="5">
        <v>176.0</v>
      </c>
      <c r="F143" s="5">
        <v>14.0</v>
      </c>
      <c r="G143" s="13">
        <f t="shared" si="8"/>
        <v>1420</v>
      </c>
      <c r="H143" s="5">
        <f t="shared" si="9"/>
        <v>1406</v>
      </c>
      <c r="I143" s="12">
        <f t="shared" si="10"/>
        <v>0.9901408451</v>
      </c>
      <c r="J143" s="12">
        <f t="shared" si="11"/>
        <v>0.8748221906</v>
      </c>
      <c r="K143" s="12">
        <f t="shared" si="12"/>
        <v>0.1251778094</v>
      </c>
      <c r="L143" s="12">
        <f t="shared" si="13"/>
        <v>0.00985915493</v>
      </c>
    </row>
    <row r="144" ht="15.75" customHeight="1">
      <c r="C144" s="24" t="s">
        <v>457</v>
      </c>
      <c r="D144" s="5">
        <v>147.0</v>
      </c>
      <c r="E144" s="5">
        <v>16.0</v>
      </c>
      <c r="F144" s="5">
        <v>0.0</v>
      </c>
      <c r="G144" s="13">
        <f t="shared" si="8"/>
        <v>163</v>
      </c>
      <c r="H144" s="5">
        <f t="shared" si="9"/>
        <v>163</v>
      </c>
      <c r="I144" s="12">
        <f t="shared" si="10"/>
        <v>1</v>
      </c>
      <c r="J144" s="12">
        <f t="shared" si="11"/>
        <v>0.9018404908</v>
      </c>
      <c r="K144" s="12">
        <f t="shared" si="12"/>
        <v>0.0981595092</v>
      </c>
      <c r="L144" s="12">
        <f t="shared" si="13"/>
        <v>0</v>
      </c>
    </row>
    <row r="145" ht="15.75" customHeight="1">
      <c r="C145" s="24" t="s">
        <v>518</v>
      </c>
      <c r="D145" s="5">
        <v>220.0</v>
      </c>
      <c r="E145" s="5">
        <v>38.0</v>
      </c>
      <c r="F145" s="5">
        <v>0.0</v>
      </c>
      <c r="G145" s="13">
        <f t="shared" si="8"/>
        <v>258</v>
      </c>
      <c r="H145" s="5">
        <f t="shared" si="9"/>
        <v>258</v>
      </c>
      <c r="I145" s="12">
        <f t="shared" si="10"/>
        <v>1</v>
      </c>
      <c r="J145" s="12">
        <f t="shared" si="11"/>
        <v>0.8527131783</v>
      </c>
      <c r="K145" s="12">
        <f t="shared" si="12"/>
        <v>0.1472868217</v>
      </c>
      <c r="L145" s="12">
        <f t="shared" si="13"/>
        <v>0</v>
      </c>
    </row>
    <row r="146" ht="15.75" customHeight="1">
      <c r="C146" s="24" t="s">
        <v>34</v>
      </c>
      <c r="D146" s="5">
        <v>1260.0</v>
      </c>
      <c r="E146" s="5">
        <v>90.0</v>
      </c>
      <c r="F146" s="5">
        <v>9.0</v>
      </c>
      <c r="G146" s="13">
        <f t="shared" si="8"/>
        <v>1359</v>
      </c>
      <c r="H146" s="5">
        <f t="shared" si="9"/>
        <v>1350</v>
      </c>
      <c r="I146" s="12">
        <f t="shared" si="10"/>
        <v>0.9933774834</v>
      </c>
      <c r="J146" s="12">
        <f t="shared" si="11"/>
        <v>0.9333333333</v>
      </c>
      <c r="K146" s="12">
        <f t="shared" si="12"/>
        <v>0.06666666667</v>
      </c>
      <c r="L146" s="12">
        <f t="shared" si="13"/>
        <v>0.006622516556</v>
      </c>
    </row>
    <row r="147" ht="15.75" customHeight="1">
      <c r="C147" s="24" t="s">
        <v>365</v>
      </c>
      <c r="D147" s="5">
        <v>1320.0</v>
      </c>
      <c r="E147" s="5">
        <v>204.0</v>
      </c>
      <c r="F147" s="5">
        <v>11.0</v>
      </c>
      <c r="G147" s="13">
        <f t="shared" si="8"/>
        <v>1535</v>
      </c>
      <c r="H147" s="5">
        <f t="shared" si="9"/>
        <v>1524</v>
      </c>
      <c r="I147" s="12">
        <f t="shared" si="10"/>
        <v>0.9928338762</v>
      </c>
      <c r="J147" s="12">
        <f t="shared" si="11"/>
        <v>0.8661417323</v>
      </c>
      <c r="K147" s="12">
        <f t="shared" si="12"/>
        <v>0.1338582677</v>
      </c>
      <c r="L147" s="12">
        <f t="shared" si="13"/>
        <v>0.007166123779</v>
      </c>
    </row>
    <row r="148" ht="15.75" customHeight="1">
      <c r="C148" s="24" t="s">
        <v>77</v>
      </c>
      <c r="D148" s="5">
        <v>1310.0</v>
      </c>
      <c r="E148" s="5">
        <v>114.0</v>
      </c>
      <c r="F148" s="5">
        <v>5.0</v>
      </c>
      <c r="G148" s="13">
        <f t="shared" si="8"/>
        <v>1429</v>
      </c>
      <c r="H148" s="5">
        <f t="shared" si="9"/>
        <v>1424</v>
      </c>
      <c r="I148" s="12">
        <f t="shared" si="10"/>
        <v>0.9965010497</v>
      </c>
      <c r="J148" s="12">
        <f t="shared" si="11"/>
        <v>0.9199438202</v>
      </c>
      <c r="K148" s="12">
        <f t="shared" si="12"/>
        <v>0.08005617978</v>
      </c>
      <c r="L148" s="12">
        <f t="shared" si="13"/>
        <v>0.003498950315</v>
      </c>
    </row>
    <row r="149" ht="15.75" customHeight="1">
      <c r="C149" s="24" t="s">
        <v>43</v>
      </c>
      <c r="D149" s="5">
        <v>1361.0</v>
      </c>
      <c r="E149" s="5">
        <v>215.0</v>
      </c>
      <c r="F149" s="5">
        <v>22.0</v>
      </c>
      <c r="G149" s="13">
        <f t="shared" si="8"/>
        <v>1598</v>
      </c>
      <c r="H149" s="5">
        <f t="shared" si="9"/>
        <v>1576</v>
      </c>
      <c r="I149" s="12">
        <f t="shared" si="10"/>
        <v>0.986232791</v>
      </c>
      <c r="J149" s="12">
        <f t="shared" si="11"/>
        <v>0.8635786802</v>
      </c>
      <c r="K149" s="12">
        <f t="shared" si="12"/>
        <v>0.1364213198</v>
      </c>
      <c r="L149" s="12">
        <f t="shared" si="13"/>
        <v>0.01376720901</v>
      </c>
    </row>
    <row r="150" ht="15.75" customHeight="1">
      <c r="C150" s="24" t="s">
        <v>115</v>
      </c>
      <c r="D150" s="5">
        <v>601.0</v>
      </c>
      <c r="E150" s="5">
        <v>81.0</v>
      </c>
      <c r="F150" s="5">
        <v>9.0</v>
      </c>
      <c r="G150" s="13">
        <f t="shared" si="8"/>
        <v>691</v>
      </c>
      <c r="H150" s="5">
        <f t="shared" si="9"/>
        <v>682</v>
      </c>
      <c r="I150" s="12">
        <f t="shared" si="10"/>
        <v>0.986975398</v>
      </c>
      <c r="J150" s="12">
        <f t="shared" si="11"/>
        <v>0.8812316716</v>
      </c>
      <c r="K150" s="12">
        <f t="shared" si="12"/>
        <v>0.1187683284</v>
      </c>
      <c r="L150" s="12">
        <f t="shared" si="13"/>
        <v>0.01302460203</v>
      </c>
    </row>
    <row r="151" ht="15.75" customHeight="1">
      <c r="C151" s="24" t="s">
        <v>679</v>
      </c>
      <c r="D151" s="5">
        <v>1430.0</v>
      </c>
      <c r="E151" s="5">
        <v>124.0</v>
      </c>
      <c r="F151" s="5">
        <v>2.0</v>
      </c>
      <c r="G151" s="13">
        <f t="shared" si="8"/>
        <v>1556</v>
      </c>
      <c r="H151" s="5">
        <f t="shared" si="9"/>
        <v>1554</v>
      </c>
      <c r="I151" s="12">
        <f t="shared" si="10"/>
        <v>0.998714653</v>
      </c>
      <c r="J151" s="12">
        <f t="shared" si="11"/>
        <v>0.9202059202</v>
      </c>
      <c r="K151" s="12">
        <f t="shared" si="12"/>
        <v>0.07979407979</v>
      </c>
      <c r="L151" s="12">
        <f t="shared" si="13"/>
        <v>0.001285347044</v>
      </c>
    </row>
    <row r="152" ht="15.75" customHeight="1">
      <c r="C152" s="24" t="s">
        <v>675</v>
      </c>
      <c r="D152" s="5">
        <v>1260.0</v>
      </c>
      <c r="E152" s="5">
        <v>99.0</v>
      </c>
      <c r="F152" s="5">
        <v>2.0</v>
      </c>
      <c r="G152" s="13">
        <f t="shared" si="8"/>
        <v>1361</v>
      </c>
      <c r="H152" s="5">
        <f t="shared" si="9"/>
        <v>1359</v>
      </c>
      <c r="I152" s="12">
        <f t="shared" si="10"/>
        <v>0.9985304923</v>
      </c>
      <c r="J152" s="12">
        <f t="shared" si="11"/>
        <v>0.9271523179</v>
      </c>
      <c r="K152" s="12">
        <f t="shared" si="12"/>
        <v>0.07284768212</v>
      </c>
      <c r="L152" s="12">
        <f t="shared" si="13"/>
        <v>0.001469507715</v>
      </c>
    </row>
    <row r="153" ht="15.75" customHeight="1">
      <c r="C153" s="24" t="s">
        <v>736</v>
      </c>
      <c r="D153" s="5">
        <v>730.0</v>
      </c>
      <c r="E153" s="5">
        <v>98.0</v>
      </c>
      <c r="F153" s="5">
        <v>3.0</v>
      </c>
      <c r="G153" s="13">
        <f t="shared" si="8"/>
        <v>831</v>
      </c>
      <c r="H153" s="5">
        <f t="shared" si="9"/>
        <v>828</v>
      </c>
      <c r="I153" s="12">
        <f t="shared" si="10"/>
        <v>0.9963898917</v>
      </c>
      <c r="J153" s="12">
        <f t="shared" si="11"/>
        <v>0.8816425121</v>
      </c>
      <c r="K153" s="12">
        <f t="shared" si="12"/>
        <v>0.1183574879</v>
      </c>
      <c r="L153" s="12">
        <f t="shared" si="13"/>
        <v>0.003610108303</v>
      </c>
    </row>
    <row r="154" ht="15.75" customHeight="1">
      <c r="C154" s="24" t="s">
        <v>750</v>
      </c>
      <c r="D154" s="5">
        <v>329.0</v>
      </c>
      <c r="E154" s="5">
        <v>49.0</v>
      </c>
      <c r="F154" s="5">
        <v>29.0</v>
      </c>
      <c r="G154" s="13">
        <f t="shared" si="8"/>
        <v>407</v>
      </c>
      <c r="H154" s="5">
        <f t="shared" si="9"/>
        <v>378</v>
      </c>
      <c r="I154" s="12">
        <f t="shared" si="10"/>
        <v>0.9287469287</v>
      </c>
      <c r="J154" s="12">
        <f t="shared" si="11"/>
        <v>0.8703703704</v>
      </c>
      <c r="K154" s="12">
        <f t="shared" si="12"/>
        <v>0.1296296296</v>
      </c>
      <c r="L154" s="12">
        <f t="shared" si="13"/>
        <v>0.07125307125</v>
      </c>
    </row>
    <row r="155" ht="15.75" customHeight="1">
      <c r="C155" s="24" t="s">
        <v>805</v>
      </c>
      <c r="D155" s="5">
        <v>151.0</v>
      </c>
      <c r="E155" s="5">
        <v>18.0</v>
      </c>
      <c r="F155" s="5">
        <v>7.0</v>
      </c>
      <c r="G155" s="13">
        <f t="shared" si="8"/>
        <v>176</v>
      </c>
      <c r="H155" s="5">
        <f t="shared" si="9"/>
        <v>169</v>
      </c>
      <c r="I155" s="12">
        <f t="shared" si="10"/>
        <v>0.9602272727</v>
      </c>
      <c r="J155" s="12">
        <f t="shared" si="11"/>
        <v>0.8934911243</v>
      </c>
      <c r="K155" s="12">
        <f t="shared" si="12"/>
        <v>0.1065088757</v>
      </c>
      <c r="L155" s="12">
        <f t="shared" si="13"/>
        <v>0.03977272727</v>
      </c>
    </row>
    <row r="156" ht="15.75" customHeight="1">
      <c r="C156" s="24" t="s">
        <v>816</v>
      </c>
      <c r="D156" s="5">
        <v>93.0</v>
      </c>
      <c r="E156" s="5">
        <v>23.0</v>
      </c>
      <c r="F156" s="5">
        <v>7.0</v>
      </c>
      <c r="G156" s="13">
        <f t="shared" si="8"/>
        <v>123</v>
      </c>
      <c r="H156" s="5">
        <f t="shared" si="9"/>
        <v>116</v>
      </c>
      <c r="I156" s="12">
        <f t="shared" si="10"/>
        <v>0.9430894309</v>
      </c>
      <c r="J156" s="12">
        <f t="shared" si="11"/>
        <v>0.8017241379</v>
      </c>
      <c r="K156" s="12">
        <f t="shared" si="12"/>
        <v>0.1982758621</v>
      </c>
      <c r="L156" s="12">
        <f t="shared" si="13"/>
        <v>0.05691056911</v>
      </c>
    </row>
    <row r="157" ht="15.75" customHeight="1">
      <c r="C157" s="24" t="s">
        <v>49</v>
      </c>
      <c r="D157" s="5">
        <v>759.0</v>
      </c>
      <c r="E157" s="5">
        <v>139.0</v>
      </c>
      <c r="F157" s="5">
        <v>11.0</v>
      </c>
      <c r="G157" s="13">
        <f t="shared" si="8"/>
        <v>909</v>
      </c>
      <c r="H157" s="5">
        <f t="shared" si="9"/>
        <v>898</v>
      </c>
      <c r="I157" s="12">
        <f t="shared" si="10"/>
        <v>0.9878987899</v>
      </c>
      <c r="J157" s="12">
        <f t="shared" si="11"/>
        <v>0.8452115813</v>
      </c>
      <c r="K157" s="12">
        <f t="shared" si="12"/>
        <v>0.1547884187</v>
      </c>
      <c r="L157" s="12">
        <f t="shared" si="13"/>
        <v>0.01210121012</v>
      </c>
    </row>
    <row r="158" ht="15.75" customHeight="1">
      <c r="C158" s="24" t="s">
        <v>910</v>
      </c>
      <c r="D158" s="5">
        <v>191.0</v>
      </c>
      <c r="E158" s="5">
        <v>37.0</v>
      </c>
      <c r="F158" s="5">
        <v>23.0</v>
      </c>
      <c r="G158" s="13">
        <f t="shared" si="8"/>
        <v>251</v>
      </c>
      <c r="H158" s="5">
        <f t="shared" si="9"/>
        <v>228</v>
      </c>
      <c r="I158" s="12">
        <f t="shared" si="10"/>
        <v>0.9083665339</v>
      </c>
      <c r="J158" s="12">
        <f t="shared" si="11"/>
        <v>0.8377192982</v>
      </c>
      <c r="K158" s="12">
        <f t="shared" si="12"/>
        <v>0.1622807018</v>
      </c>
      <c r="L158" s="12">
        <f t="shared" si="13"/>
        <v>0.09163346614</v>
      </c>
    </row>
    <row r="159" ht="15.75" customHeight="1">
      <c r="C159" s="24" t="s">
        <v>931</v>
      </c>
      <c r="D159" s="5">
        <v>180.0</v>
      </c>
      <c r="E159" s="5">
        <v>41.0</v>
      </c>
      <c r="F159" s="5">
        <v>21.0</v>
      </c>
      <c r="G159" s="13">
        <f t="shared" si="8"/>
        <v>242</v>
      </c>
      <c r="H159" s="5">
        <f t="shared" si="9"/>
        <v>221</v>
      </c>
      <c r="I159" s="12">
        <f t="shared" si="10"/>
        <v>0.9132231405</v>
      </c>
      <c r="J159" s="12">
        <f t="shared" si="11"/>
        <v>0.814479638</v>
      </c>
      <c r="K159" s="12">
        <f t="shared" si="12"/>
        <v>0.185520362</v>
      </c>
      <c r="L159" s="12">
        <f t="shared" si="13"/>
        <v>0.0867768595</v>
      </c>
    </row>
    <row r="160" ht="15.75" customHeight="1">
      <c r="C160" s="24" t="s">
        <v>73</v>
      </c>
      <c r="D160" s="5">
        <v>479.0</v>
      </c>
      <c r="E160" s="5">
        <v>69.0</v>
      </c>
      <c r="F160" s="5">
        <v>8.0</v>
      </c>
      <c r="G160" s="13">
        <f t="shared" si="8"/>
        <v>556</v>
      </c>
      <c r="H160" s="5">
        <f t="shared" si="9"/>
        <v>548</v>
      </c>
      <c r="I160" s="12">
        <f t="shared" si="10"/>
        <v>0.9856115108</v>
      </c>
      <c r="J160" s="12">
        <f t="shared" si="11"/>
        <v>0.8740875912</v>
      </c>
      <c r="K160" s="12">
        <f t="shared" si="12"/>
        <v>0.1259124088</v>
      </c>
      <c r="L160" s="12">
        <f t="shared" si="13"/>
        <v>0.01438848921</v>
      </c>
    </row>
    <row r="161" ht="15.75" customHeight="1">
      <c r="C161" s="24" t="s">
        <v>59</v>
      </c>
      <c r="D161" s="5">
        <v>345.0</v>
      </c>
      <c r="E161" s="5">
        <v>56.0</v>
      </c>
      <c r="F161" s="5">
        <v>12.0</v>
      </c>
      <c r="G161" s="13">
        <f t="shared" si="8"/>
        <v>413</v>
      </c>
      <c r="H161" s="5">
        <f t="shared" si="9"/>
        <v>401</v>
      </c>
      <c r="I161" s="12">
        <f t="shared" si="10"/>
        <v>0.9709443099</v>
      </c>
      <c r="J161" s="12">
        <f t="shared" si="11"/>
        <v>0.8603491272</v>
      </c>
      <c r="K161" s="12">
        <f t="shared" si="12"/>
        <v>0.1396508728</v>
      </c>
      <c r="L161" s="12">
        <f t="shared" si="13"/>
        <v>0.02905569007</v>
      </c>
    </row>
    <row r="162" ht="15.75" customHeight="1">
      <c r="C162" s="24" t="s">
        <v>1006</v>
      </c>
      <c r="D162" s="5">
        <v>124.0</v>
      </c>
      <c r="E162" s="5">
        <v>22.0</v>
      </c>
      <c r="F162" s="5">
        <v>5.0</v>
      </c>
      <c r="G162" s="13">
        <f t="shared" si="8"/>
        <v>151</v>
      </c>
      <c r="H162" s="5">
        <f t="shared" si="9"/>
        <v>146</v>
      </c>
      <c r="I162" s="12">
        <f t="shared" si="10"/>
        <v>0.9668874172</v>
      </c>
      <c r="J162" s="12">
        <f t="shared" si="11"/>
        <v>0.8493150685</v>
      </c>
      <c r="K162" s="12">
        <f t="shared" si="12"/>
        <v>0.1506849315</v>
      </c>
      <c r="L162" s="12">
        <f t="shared" si="13"/>
        <v>0.03311258278</v>
      </c>
    </row>
    <row r="163" ht="15.75" customHeight="1">
      <c r="C163" s="24" t="s">
        <v>538</v>
      </c>
      <c r="D163" s="5">
        <v>188.0</v>
      </c>
      <c r="E163" s="5">
        <v>28.0</v>
      </c>
      <c r="F163" s="5">
        <v>6.0</v>
      </c>
      <c r="G163" s="13">
        <f t="shared" si="8"/>
        <v>222</v>
      </c>
      <c r="H163" s="5">
        <f t="shared" si="9"/>
        <v>216</v>
      </c>
      <c r="I163" s="12">
        <f t="shared" si="10"/>
        <v>0.972972973</v>
      </c>
      <c r="J163" s="12">
        <f t="shared" si="11"/>
        <v>0.8703703704</v>
      </c>
      <c r="K163" s="12">
        <f t="shared" si="12"/>
        <v>0.1296296296</v>
      </c>
      <c r="L163" s="12">
        <f t="shared" si="13"/>
        <v>0.02702702703</v>
      </c>
    </row>
    <row r="164" ht="15.75" customHeight="1">
      <c r="C164" s="5" t="s">
        <v>1154</v>
      </c>
      <c r="D164" s="5">
        <f t="shared" ref="D164:F164" si="14">+SUM(D137:D163)</f>
        <v>19459</v>
      </c>
      <c r="E164" s="5">
        <f t="shared" si="14"/>
        <v>2459</v>
      </c>
      <c r="F164" s="5">
        <f t="shared" si="14"/>
        <v>243</v>
      </c>
      <c r="G164" s="13">
        <f t="shared" si="8"/>
        <v>22161</v>
      </c>
      <c r="H164" s="5">
        <f t="shared" si="9"/>
        <v>21918</v>
      </c>
      <c r="I164" s="12">
        <f t="shared" si="10"/>
        <v>0.9890347908</v>
      </c>
      <c r="J164" s="12">
        <f t="shared" si="11"/>
        <v>0.8878091067</v>
      </c>
      <c r="K164" s="12">
        <f t="shared" si="12"/>
        <v>0.1121908933</v>
      </c>
      <c r="L164" s="12">
        <f t="shared" si="13"/>
        <v>0.01096520915</v>
      </c>
    </row>
    <row r="165" ht="15.75" customHeight="1"/>
    <row r="166" ht="15.75" customHeight="1"/>
    <row r="167" ht="15.75" customHeight="1"/>
    <row r="168" ht="15.75" customHeight="1">
      <c r="B168" s="25" t="s">
        <v>1157</v>
      </c>
    </row>
    <row r="169" ht="15.75" customHeight="1"/>
    <row r="170" ht="15.75" customHeight="1"/>
    <row r="171" ht="15.75" customHeight="1">
      <c r="B171" s="1"/>
    </row>
    <row r="172" ht="15.75" customHeight="1">
      <c r="F172" s="1"/>
      <c r="G172" s="1"/>
      <c r="H172" s="1"/>
      <c r="I172" s="1"/>
      <c r="J172" s="1"/>
      <c r="K172" s="1"/>
      <c r="L172" s="1"/>
      <c r="M172" s="1"/>
      <c r="N172" s="1"/>
    </row>
    <row r="173" ht="15.75" customHeight="1">
      <c r="F173" s="1"/>
      <c r="G173" s="1"/>
      <c r="H173" s="1"/>
      <c r="I173" s="1"/>
      <c r="J173" s="1"/>
      <c r="K173" s="1"/>
      <c r="L173" s="1"/>
      <c r="M173" s="1"/>
      <c r="N173" s="1"/>
    </row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>
      <c r="B211" s="25" t="s">
        <v>1157</v>
      </c>
    </row>
    <row r="212" ht="15.75" customHeight="1"/>
    <row r="213" ht="15.75" customHeight="1"/>
    <row r="214" ht="15.75" customHeight="1">
      <c r="C214" s="21" t="s">
        <v>1156</v>
      </c>
      <c r="D214" s="22" t="s">
        <v>1146</v>
      </c>
      <c r="E214" s="22" t="s">
        <v>1147</v>
      </c>
      <c r="F214" s="22" t="s">
        <v>1097</v>
      </c>
      <c r="G214" s="22" t="s">
        <v>1148</v>
      </c>
      <c r="H214" s="22" t="s">
        <v>1149</v>
      </c>
      <c r="I214" s="22" t="s">
        <v>1150</v>
      </c>
      <c r="J214" s="22" t="s">
        <v>1151</v>
      </c>
      <c r="K214" s="22" t="s">
        <v>1152</v>
      </c>
      <c r="L214" s="22" t="s">
        <v>1153</v>
      </c>
    </row>
    <row r="215" ht="15.75" customHeight="1">
      <c r="C215" s="24" t="s">
        <v>130</v>
      </c>
      <c r="D215" s="5">
        <v>450.0</v>
      </c>
      <c r="E215" s="5">
        <v>72.0</v>
      </c>
      <c r="F215" s="5">
        <v>14.0</v>
      </c>
      <c r="G215" s="13">
        <f t="shared" ref="G215:G242" si="15">+D215+E215+F215</f>
        <v>536</v>
      </c>
      <c r="H215" s="5">
        <f t="shared" ref="H215:H242" si="16">+D215+E215</f>
        <v>522</v>
      </c>
      <c r="I215" s="12">
        <f t="shared" ref="I215:I242" si="17">+H215/G215</f>
        <v>0.973880597</v>
      </c>
      <c r="J215" s="12">
        <f t="shared" ref="J215:J242" si="18">+D215/H215</f>
        <v>0.8620689655</v>
      </c>
      <c r="K215" s="12">
        <f t="shared" ref="K215:K242" si="19">+E215/H215</f>
        <v>0.1379310345</v>
      </c>
      <c r="L215" s="12">
        <f t="shared" ref="L215:L242" si="20">+F215/G215</f>
        <v>0.02611940299</v>
      </c>
    </row>
    <row r="216" ht="15.75" customHeight="1">
      <c r="C216" s="24" t="s">
        <v>164</v>
      </c>
      <c r="D216" s="5">
        <v>329.0</v>
      </c>
      <c r="E216" s="5">
        <v>42.0</v>
      </c>
      <c r="F216" s="5">
        <v>1.0</v>
      </c>
      <c r="G216" s="13">
        <f t="shared" si="15"/>
        <v>372</v>
      </c>
      <c r="H216" s="5">
        <f t="shared" si="16"/>
        <v>371</v>
      </c>
      <c r="I216" s="12">
        <f t="shared" si="17"/>
        <v>0.997311828</v>
      </c>
      <c r="J216" s="12">
        <f t="shared" si="18"/>
        <v>0.8867924528</v>
      </c>
      <c r="K216" s="12">
        <f t="shared" si="19"/>
        <v>0.1132075472</v>
      </c>
      <c r="L216" s="12">
        <f t="shared" si="20"/>
        <v>0.002688172043</v>
      </c>
    </row>
    <row r="217" ht="15.75" customHeight="1">
      <c r="C217" s="24" t="s">
        <v>202</v>
      </c>
      <c r="D217" s="5">
        <v>650.0</v>
      </c>
      <c r="E217" s="5">
        <v>95.0</v>
      </c>
      <c r="F217" s="5">
        <v>14.0</v>
      </c>
      <c r="G217" s="13">
        <f t="shared" si="15"/>
        <v>759</v>
      </c>
      <c r="H217" s="5">
        <f t="shared" si="16"/>
        <v>745</v>
      </c>
      <c r="I217" s="12">
        <f t="shared" si="17"/>
        <v>0.9815546772</v>
      </c>
      <c r="J217" s="12">
        <f t="shared" si="18"/>
        <v>0.8724832215</v>
      </c>
      <c r="K217" s="12">
        <f t="shared" si="19"/>
        <v>0.1275167785</v>
      </c>
      <c r="L217" s="12">
        <f t="shared" si="20"/>
        <v>0.01844532279</v>
      </c>
    </row>
    <row r="218" ht="15.75" customHeight="1">
      <c r="C218" s="24" t="s">
        <v>248</v>
      </c>
      <c r="D218" s="5">
        <v>710.0</v>
      </c>
      <c r="E218" s="5">
        <v>136.0</v>
      </c>
      <c r="F218" s="5">
        <v>12.0</v>
      </c>
      <c r="G218" s="13">
        <f t="shared" si="15"/>
        <v>858</v>
      </c>
      <c r="H218" s="5">
        <f t="shared" si="16"/>
        <v>846</v>
      </c>
      <c r="I218" s="12">
        <f t="shared" si="17"/>
        <v>0.986013986</v>
      </c>
      <c r="J218" s="12">
        <f t="shared" si="18"/>
        <v>0.8392434988</v>
      </c>
      <c r="K218" s="12">
        <f t="shared" si="19"/>
        <v>0.1607565012</v>
      </c>
      <c r="L218" s="12">
        <f t="shared" si="20"/>
        <v>0.01398601399</v>
      </c>
    </row>
    <row r="219" ht="15.75" customHeight="1">
      <c r="C219" s="24" t="s">
        <v>304</v>
      </c>
      <c r="D219" s="5">
        <v>990.0</v>
      </c>
      <c r="E219" s="5">
        <v>152.0</v>
      </c>
      <c r="F219" s="5">
        <v>8.0</v>
      </c>
      <c r="G219" s="13">
        <f t="shared" si="15"/>
        <v>1150</v>
      </c>
      <c r="H219" s="5">
        <f t="shared" si="16"/>
        <v>1142</v>
      </c>
      <c r="I219" s="12">
        <f t="shared" si="17"/>
        <v>0.9930434783</v>
      </c>
      <c r="J219" s="12">
        <f t="shared" si="18"/>
        <v>0.8669001751</v>
      </c>
      <c r="K219" s="12">
        <f t="shared" si="19"/>
        <v>0.1330998249</v>
      </c>
      <c r="L219" s="12">
        <f t="shared" si="20"/>
        <v>0.006956521739</v>
      </c>
    </row>
    <row r="220" ht="15.75" customHeight="1">
      <c r="C220" s="24" t="s">
        <v>369</v>
      </c>
      <c r="D220" s="5">
        <v>810.0</v>
      </c>
      <c r="E220" s="5">
        <v>133.0</v>
      </c>
      <c r="F220" s="5">
        <v>18.0</v>
      </c>
      <c r="G220" s="13">
        <f t="shared" si="15"/>
        <v>961</v>
      </c>
      <c r="H220" s="5">
        <f t="shared" si="16"/>
        <v>943</v>
      </c>
      <c r="I220" s="12">
        <f t="shared" si="17"/>
        <v>0.9812695109</v>
      </c>
      <c r="J220" s="12">
        <f t="shared" si="18"/>
        <v>0.8589607635</v>
      </c>
      <c r="K220" s="12">
        <f t="shared" si="19"/>
        <v>0.1410392365</v>
      </c>
      <c r="L220" s="12">
        <f t="shared" si="20"/>
        <v>0.01873048907</v>
      </c>
    </row>
    <row r="221" ht="15.75" customHeight="1">
      <c r="C221" s="24" t="s">
        <v>419</v>
      </c>
      <c r="D221" s="5">
        <v>910.0</v>
      </c>
      <c r="E221" s="5">
        <v>136.0</v>
      </c>
      <c r="F221" s="5">
        <v>8.0</v>
      </c>
      <c r="G221" s="13">
        <f t="shared" si="15"/>
        <v>1054</v>
      </c>
      <c r="H221" s="5">
        <f t="shared" si="16"/>
        <v>1046</v>
      </c>
      <c r="I221" s="12">
        <f t="shared" si="17"/>
        <v>0.9924098672</v>
      </c>
      <c r="J221" s="12">
        <f t="shared" si="18"/>
        <v>0.8699808795</v>
      </c>
      <c r="K221" s="12">
        <f t="shared" si="19"/>
        <v>0.1300191205</v>
      </c>
      <c r="L221" s="12">
        <f t="shared" si="20"/>
        <v>0.007590132827</v>
      </c>
    </row>
    <row r="222" ht="15.75" customHeight="1">
      <c r="C222" s="24" t="s">
        <v>457</v>
      </c>
      <c r="D222" s="5">
        <v>197.0</v>
      </c>
      <c r="E222" s="5">
        <v>34.0</v>
      </c>
      <c r="F222" s="5">
        <v>0.0</v>
      </c>
      <c r="G222" s="13">
        <f t="shared" si="15"/>
        <v>231</v>
      </c>
      <c r="H222" s="5">
        <f t="shared" si="16"/>
        <v>231</v>
      </c>
      <c r="I222" s="12">
        <f t="shared" si="17"/>
        <v>1</v>
      </c>
      <c r="J222" s="12">
        <f t="shared" si="18"/>
        <v>0.8528138528</v>
      </c>
      <c r="K222" s="12">
        <f t="shared" si="19"/>
        <v>0.1471861472</v>
      </c>
      <c r="L222" s="12">
        <f t="shared" si="20"/>
        <v>0</v>
      </c>
    </row>
    <row r="223" ht="15.75" customHeight="1">
      <c r="C223" s="24" t="s">
        <v>518</v>
      </c>
      <c r="D223" s="5">
        <v>237.0</v>
      </c>
      <c r="E223" s="5">
        <v>56.0</v>
      </c>
      <c r="F223" s="5">
        <v>2.0</v>
      </c>
      <c r="G223" s="13">
        <f t="shared" si="15"/>
        <v>295</v>
      </c>
      <c r="H223" s="5">
        <f t="shared" si="16"/>
        <v>293</v>
      </c>
      <c r="I223" s="12">
        <f t="shared" si="17"/>
        <v>0.993220339</v>
      </c>
      <c r="J223" s="12">
        <f t="shared" si="18"/>
        <v>0.8088737201</v>
      </c>
      <c r="K223" s="12">
        <f t="shared" si="19"/>
        <v>0.1911262799</v>
      </c>
      <c r="L223" s="12">
        <f t="shared" si="20"/>
        <v>0.006779661017</v>
      </c>
    </row>
    <row r="224" ht="15.75" customHeight="1">
      <c r="C224" s="24" t="s">
        <v>34</v>
      </c>
      <c r="D224" s="5">
        <v>610.0</v>
      </c>
      <c r="E224" s="5">
        <v>112.0</v>
      </c>
      <c r="F224" s="5">
        <v>7.0</v>
      </c>
      <c r="G224" s="13">
        <f t="shared" si="15"/>
        <v>729</v>
      </c>
      <c r="H224" s="5">
        <f t="shared" si="16"/>
        <v>722</v>
      </c>
      <c r="I224" s="12">
        <f t="shared" si="17"/>
        <v>0.9903978052</v>
      </c>
      <c r="J224" s="12">
        <f t="shared" si="18"/>
        <v>0.8448753463</v>
      </c>
      <c r="K224" s="12">
        <f t="shared" si="19"/>
        <v>0.1551246537</v>
      </c>
      <c r="L224" s="12">
        <f t="shared" si="20"/>
        <v>0.009602194787</v>
      </c>
    </row>
    <row r="225" ht="15.75" customHeight="1">
      <c r="C225" s="24" t="s">
        <v>365</v>
      </c>
      <c r="D225" s="5">
        <v>890.0</v>
      </c>
      <c r="E225" s="5">
        <v>120.0</v>
      </c>
      <c r="F225" s="5">
        <v>7.0</v>
      </c>
      <c r="G225" s="13">
        <f t="shared" si="15"/>
        <v>1017</v>
      </c>
      <c r="H225" s="5">
        <f t="shared" si="16"/>
        <v>1010</v>
      </c>
      <c r="I225" s="12">
        <f t="shared" si="17"/>
        <v>0.9931170108</v>
      </c>
      <c r="J225" s="12">
        <f t="shared" si="18"/>
        <v>0.8811881188</v>
      </c>
      <c r="K225" s="12">
        <f t="shared" si="19"/>
        <v>0.1188118812</v>
      </c>
      <c r="L225" s="12">
        <f t="shared" si="20"/>
        <v>0.006882989184</v>
      </c>
    </row>
    <row r="226" ht="15.75" customHeight="1">
      <c r="C226" s="24" t="s">
        <v>77</v>
      </c>
      <c r="D226" s="5">
        <v>860.0</v>
      </c>
      <c r="E226" s="5">
        <v>118.0</v>
      </c>
      <c r="F226" s="5">
        <v>4.0</v>
      </c>
      <c r="G226" s="13">
        <f t="shared" si="15"/>
        <v>982</v>
      </c>
      <c r="H226" s="5">
        <f t="shared" si="16"/>
        <v>978</v>
      </c>
      <c r="I226" s="12">
        <f t="shared" si="17"/>
        <v>0.9959266802</v>
      </c>
      <c r="J226" s="12">
        <f t="shared" si="18"/>
        <v>0.8793456033</v>
      </c>
      <c r="K226" s="12">
        <f t="shared" si="19"/>
        <v>0.1206543967</v>
      </c>
      <c r="L226" s="12">
        <f t="shared" si="20"/>
        <v>0.004073319756</v>
      </c>
    </row>
    <row r="227" ht="15.75" customHeight="1">
      <c r="C227" s="24" t="s">
        <v>43</v>
      </c>
      <c r="D227" s="5">
        <v>1141.0</v>
      </c>
      <c r="E227" s="5">
        <v>203.0</v>
      </c>
      <c r="F227" s="5">
        <v>24.0</v>
      </c>
      <c r="G227" s="13">
        <f t="shared" si="15"/>
        <v>1368</v>
      </c>
      <c r="H227" s="5">
        <f t="shared" si="16"/>
        <v>1344</v>
      </c>
      <c r="I227" s="12">
        <f t="shared" si="17"/>
        <v>0.9824561404</v>
      </c>
      <c r="J227" s="12">
        <f t="shared" si="18"/>
        <v>0.8489583333</v>
      </c>
      <c r="K227" s="12">
        <f t="shared" si="19"/>
        <v>0.1510416667</v>
      </c>
      <c r="L227" s="12">
        <f t="shared" si="20"/>
        <v>0.01754385965</v>
      </c>
    </row>
    <row r="228" ht="15.75" customHeight="1">
      <c r="C228" s="24" t="s">
        <v>115</v>
      </c>
      <c r="D228" s="5">
        <v>390.0</v>
      </c>
      <c r="E228" s="5">
        <v>93.0</v>
      </c>
      <c r="F228" s="5">
        <v>6.0</v>
      </c>
      <c r="G228" s="13">
        <f t="shared" si="15"/>
        <v>489</v>
      </c>
      <c r="H228" s="5">
        <f t="shared" si="16"/>
        <v>483</v>
      </c>
      <c r="I228" s="12">
        <f t="shared" si="17"/>
        <v>0.9877300613</v>
      </c>
      <c r="J228" s="12">
        <f t="shared" si="18"/>
        <v>0.8074534161</v>
      </c>
      <c r="K228" s="12">
        <f t="shared" si="19"/>
        <v>0.1925465839</v>
      </c>
      <c r="L228" s="12">
        <f t="shared" si="20"/>
        <v>0.01226993865</v>
      </c>
    </row>
    <row r="229" ht="15.75" customHeight="1">
      <c r="C229" s="24" t="s">
        <v>679</v>
      </c>
      <c r="D229" s="5">
        <v>1200.0</v>
      </c>
      <c r="E229" s="5">
        <v>169.0</v>
      </c>
      <c r="F229" s="5">
        <v>6.0</v>
      </c>
      <c r="G229" s="13">
        <f t="shared" si="15"/>
        <v>1375</v>
      </c>
      <c r="H229" s="5">
        <f t="shared" si="16"/>
        <v>1369</v>
      </c>
      <c r="I229" s="12">
        <f t="shared" si="17"/>
        <v>0.9956363636</v>
      </c>
      <c r="J229" s="12">
        <f t="shared" si="18"/>
        <v>0.8765522279</v>
      </c>
      <c r="K229" s="12">
        <f t="shared" si="19"/>
        <v>0.1234477721</v>
      </c>
      <c r="L229" s="12">
        <f t="shared" si="20"/>
        <v>0.004363636364</v>
      </c>
    </row>
    <row r="230" ht="15.75" customHeight="1">
      <c r="C230" s="24" t="s">
        <v>675</v>
      </c>
      <c r="D230" s="5">
        <v>810.0</v>
      </c>
      <c r="E230" s="5">
        <v>134.0</v>
      </c>
      <c r="F230" s="5">
        <v>10.0</v>
      </c>
      <c r="G230" s="13">
        <f t="shared" si="15"/>
        <v>954</v>
      </c>
      <c r="H230" s="5">
        <f t="shared" si="16"/>
        <v>944</v>
      </c>
      <c r="I230" s="12">
        <f t="shared" si="17"/>
        <v>0.9895178197</v>
      </c>
      <c r="J230" s="12">
        <f t="shared" si="18"/>
        <v>0.8580508475</v>
      </c>
      <c r="K230" s="12">
        <f t="shared" si="19"/>
        <v>0.1419491525</v>
      </c>
      <c r="L230" s="12">
        <f t="shared" si="20"/>
        <v>0.01048218029</v>
      </c>
    </row>
    <row r="231" ht="15.75" customHeight="1">
      <c r="C231" s="24" t="s">
        <v>736</v>
      </c>
      <c r="D231" s="5">
        <v>560.0</v>
      </c>
      <c r="E231" s="5">
        <v>69.0</v>
      </c>
      <c r="F231" s="5">
        <v>5.0</v>
      </c>
      <c r="G231" s="13">
        <f t="shared" si="15"/>
        <v>634</v>
      </c>
      <c r="H231" s="5">
        <f t="shared" si="16"/>
        <v>629</v>
      </c>
      <c r="I231" s="12">
        <f t="shared" si="17"/>
        <v>0.9921135647</v>
      </c>
      <c r="J231" s="12">
        <f t="shared" si="18"/>
        <v>0.8903020668</v>
      </c>
      <c r="K231" s="12">
        <f t="shared" si="19"/>
        <v>0.1096979332</v>
      </c>
      <c r="L231" s="12">
        <f t="shared" si="20"/>
        <v>0.007886435331</v>
      </c>
    </row>
    <row r="232" ht="15.75" customHeight="1">
      <c r="C232" s="24" t="s">
        <v>750</v>
      </c>
      <c r="D232" s="5">
        <v>389.0</v>
      </c>
      <c r="E232" s="5">
        <v>69.0</v>
      </c>
      <c r="F232" s="5">
        <v>16.0</v>
      </c>
      <c r="G232" s="13">
        <f t="shared" si="15"/>
        <v>474</v>
      </c>
      <c r="H232" s="5">
        <f t="shared" si="16"/>
        <v>458</v>
      </c>
      <c r="I232" s="12">
        <f t="shared" si="17"/>
        <v>0.9662447257</v>
      </c>
      <c r="J232" s="12">
        <f t="shared" si="18"/>
        <v>0.8493449782</v>
      </c>
      <c r="K232" s="12">
        <f t="shared" si="19"/>
        <v>0.1506550218</v>
      </c>
      <c r="L232" s="12">
        <f t="shared" si="20"/>
        <v>0.03375527426</v>
      </c>
    </row>
    <row r="233" ht="15.75" customHeight="1">
      <c r="C233" s="24" t="s">
        <v>854</v>
      </c>
      <c r="D233" s="5">
        <v>184.0</v>
      </c>
      <c r="E233" s="5">
        <v>27.0</v>
      </c>
      <c r="F233" s="5">
        <v>5.0</v>
      </c>
      <c r="G233" s="13">
        <f t="shared" si="15"/>
        <v>216</v>
      </c>
      <c r="H233" s="5">
        <f t="shared" si="16"/>
        <v>211</v>
      </c>
      <c r="I233" s="12">
        <f t="shared" si="17"/>
        <v>0.9768518519</v>
      </c>
      <c r="J233" s="12">
        <f t="shared" si="18"/>
        <v>0.8720379147</v>
      </c>
      <c r="K233" s="12">
        <f t="shared" si="19"/>
        <v>0.1279620853</v>
      </c>
      <c r="L233" s="12">
        <f t="shared" si="20"/>
        <v>0.02314814815</v>
      </c>
    </row>
    <row r="234" ht="15.75" customHeight="1">
      <c r="C234" s="24" t="s">
        <v>816</v>
      </c>
      <c r="D234" s="5">
        <v>130.0</v>
      </c>
      <c r="E234" s="5">
        <v>30.0</v>
      </c>
      <c r="F234" s="5">
        <v>2.0</v>
      </c>
      <c r="G234" s="13">
        <f t="shared" si="15"/>
        <v>162</v>
      </c>
      <c r="H234" s="5">
        <f t="shared" si="16"/>
        <v>160</v>
      </c>
      <c r="I234" s="12">
        <f t="shared" si="17"/>
        <v>0.987654321</v>
      </c>
      <c r="J234" s="12">
        <f t="shared" si="18"/>
        <v>0.8125</v>
      </c>
      <c r="K234" s="12">
        <f t="shared" si="19"/>
        <v>0.1875</v>
      </c>
      <c r="L234" s="12">
        <f t="shared" si="20"/>
        <v>0.01234567901</v>
      </c>
    </row>
    <row r="235" ht="15.75" customHeight="1">
      <c r="C235" s="24" t="s">
        <v>49</v>
      </c>
      <c r="D235" s="5">
        <v>208.0</v>
      </c>
      <c r="E235" s="5">
        <v>38.0</v>
      </c>
      <c r="F235" s="5">
        <v>12.0</v>
      </c>
      <c r="G235" s="13">
        <f t="shared" si="15"/>
        <v>258</v>
      </c>
      <c r="H235" s="5">
        <f t="shared" si="16"/>
        <v>246</v>
      </c>
      <c r="I235" s="12">
        <f t="shared" si="17"/>
        <v>0.9534883721</v>
      </c>
      <c r="J235" s="12">
        <f t="shared" si="18"/>
        <v>0.8455284553</v>
      </c>
      <c r="K235" s="12">
        <f t="shared" si="19"/>
        <v>0.1544715447</v>
      </c>
      <c r="L235" s="12">
        <f t="shared" si="20"/>
        <v>0.04651162791</v>
      </c>
    </row>
    <row r="236" ht="15.75" customHeight="1">
      <c r="C236" s="24" t="s">
        <v>910</v>
      </c>
      <c r="D236" s="5">
        <v>99.0</v>
      </c>
      <c r="E236" s="5">
        <v>13.0</v>
      </c>
      <c r="F236" s="5">
        <v>0.0</v>
      </c>
      <c r="G236" s="13">
        <f t="shared" si="15"/>
        <v>112</v>
      </c>
      <c r="H236" s="5">
        <f t="shared" si="16"/>
        <v>112</v>
      </c>
      <c r="I236" s="12">
        <f t="shared" si="17"/>
        <v>1</v>
      </c>
      <c r="J236" s="12">
        <f t="shared" si="18"/>
        <v>0.8839285714</v>
      </c>
      <c r="K236" s="12">
        <f t="shared" si="19"/>
        <v>0.1160714286</v>
      </c>
      <c r="L236" s="12">
        <f t="shared" si="20"/>
        <v>0</v>
      </c>
    </row>
    <row r="237" ht="15.75" customHeight="1">
      <c r="C237" s="24" t="s">
        <v>931</v>
      </c>
      <c r="D237" s="5">
        <v>212.0</v>
      </c>
      <c r="E237" s="5">
        <v>56.0</v>
      </c>
      <c r="F237" s="5">
        <v>10.0</v>
      </c>
      <c r="G237" s="13">
        <f t="shared" si="15"/>
        <v>278</v>
      </c>
      <c r="H237" s="5">
        <f t="shared" si="16"/>
        <v>268</v>
      </c>
      <c r="I237" s="12">
        <f t="shared" si="17"/>
        <v>0.964028777</v>
      </c>
      <c r="J237" s="12">
        <f t="shared" si="18"/>
        <v>0.7910447761</v>
      </c>
      <c r="K237" s="12">
        <f t="shared" si="19"/>
        <v>0.2089552239</v>
      </c>
      <c r="L237" s="12">
        <f t="shared" si="20"/>
        <v>0.03597122302</v>
      </c>
    </row>
    <row r="238" ht="15.75" customHeight="1">
      <c r="C238" s="24" t="s">
        <v>73</v>
      </c>
      <c r="D238" s="5">
        <v>439.0</v>
      </c>
      <c r="E238" s="5">
        <v>114.0</v>
      </c>
      <c r="F238" s="5">
        <v>15.0</v>
      </c>
      <c r="G238" s="13">
        <f t="shared" si="15"/>
        <v>568</v>
      </c>
      <c r="H238" s="5">
        <f t="shared" si="16"/>
        <v>553</v>
      </c>
      <c r="I238" s="12">
        <f t="shared" si="17"/>
        <v>0.9735915493</v>
      </c>
      <c r="J238" s="12">
        <f t="shared" si="18"/>
        <v>0.7938517179</v>
      </c>
      <c r="K238" s="12">
        <f t="shared" si="19"/>
        <v>0.2061482821</v>
      </c>
      <c r="L238" s="12">
        <f t="shared" si="20"/>
        <v>0.0264084507</v>
      </c>
    </row>
    <row r="239" ht="15.75" customHeight="1">
      <c r="C239" s="24" t="s">
        <v>59</v>
      </c>
      <c r="D239" s="5">
        <v>249.0</v>
      </c>
      <c r="E239" s="5">
        <v>68.0</v>
      </c>
      <c r="F239" s="5">
        <v>11.0</v>
      </c>
      <c r="G239" s="13">
        <f t="shared" si="15"/>
        <v>328</v>
      </c>
      <c r="H239" s="5">
        <f t="shared" si="16"/>
        <v>317</v>
      </c>
      <c r="I239" s="12">
        <f t="shared" si="17"/>
        <v>0.9664634146</v>
      </c>
      <c r="J239" s="12">
        <f t="shared" si="18"/>
        <v>0.785488959</v>
      </c>
      <c r="K239" s="12">
        <f t="shared" si="19"/>
        <v>0.214511041</v>
      </c>
      <c r="L239" s="12">
        <f t="shared" si="20"/>
        <v>0.03353658537</v>
      </c>
    </row>
    <row r="240" ht="15.75" customHeight="1">
      <c r="C240" s="24" t="s">
        <v>1056</v>
      </c>
      <c r="D240" s="5">
        <v>337.0</v>
      </c>
      <c r="E240" s="5">
        <v>62.0</v>
      </c>
      <c r="F240" s="5">
        <v>4.0</v>
      </c>
      <c r="G240" s="13">
        <f t="shared" si="15"/>
        <v>403</v>
      </c>
      <c r="H240" s="5">
        <f t="shared" si="16"/>
        <v>399</v>
      </c>
      <c r="I240" s="12">
        <f t="shared" si="17"/>
        <v>0.9900744417</v>
      </c>
      <c r="J240" s="12">
        <f t="shared" si="18"/>
        <v>0.8446115288</v>
      </c>
      <c r="K240" s="12">
        <f t="shared" si="19"/>
        <v>0.1553884712</v>
      </c>
      <c r="L240" s="12">
        <f t="shared" si="20"/>
        <v>0.009925558313</v>
      </c>
    </row>
    <row r="241" ht="15.75" customHeight="1">
      <c r="C241" s="24" t="s">
        <v>538</v>
      </c>
      <c r="D241" s="5">
        <v>198.0</v>
      </c>
      <c r="E241" s="5">
        <v>23.0</v>
      </c>
      <c r="F241" s="5">
        <v>9.0</v>
      </c>
      <c r="G241" s="13">
        <f t="shared" si="15"/>
        <v>230</v>
      </c>
      <c r="H241" s="5">
        <f t="shared" si="16"/>
        <v>221</v>
      </c>
      <c r="I241" s="12">
        <f t="shared" si="17"/>
        <v>0.9608695652</v>
      </c>
      <c r="J241" s="12">
        <f t="shared" si="18"/>
        <v>0.8959276018</v>
      </c>
      <c r="K241" s="12">
        <f t="shared" si="19"/>
        <v>0.1040723982</v>
      </c>
      <c r="L241" s="12">
        <f t="shared" si="20"/>
        <v>0.03913043478</v>
      </c>
    </row>
    <row r="242" ht="15.75" customHeight="1">
      <c r="C242" s="5" t="s">
        <v>1154</v>
      </c>
      <c r="D242" s="5">
        <f t="shared" ref="D242:F242" si="21">+SUM(D215:D241)</f>
        <v>14189</v>
      </c>
      <c r="E242" s="5">
        <f t="shared" si="21"/>
        <v>2374</v>
      </c>
      <c r="F242" s="5">
        <f t="shared" si="21"/>
        <v>230</v>
      </c>
      <c r="G242" s="13">
        <f t="shared" si="15"/>
        <v>16793</v>
      </c>
      <c r="H242" s="5">
        <f t="shared" si="16"/>
        <v>16563</v>
      </c>
      <c r="I242" s="12">
        <f t="shared" si="17"/>
        <v>0.9863038171</v>
      </c>
      <c r="J242" s="12">
        <f t="shared" si="18"/>
        <v>0.8566684779</v>
      </c>
      <c r="K242" s="12">
        <f t="shared" si="19"/>
        <v>0.1433315221</v>
      </c>
      <c r="L242" s="12">
        <f t="shared" si="20"/>
        <v>0.01369618293</v>
      </c>
    </row>
    <row r="243" ht="15.75" customHeight="1">
      <c r="L243" s="9"/>
    </row>
    <row r="244" ht="15.75" customHeight="1"/>
    <row r="245" ht="15.75" customHeight="1"/>
    <row r="246" ht="15.75" customHeight="1">
      <c r="B246" s="25" t="s">
        <v>1158</v>
      </c>
    </row>
    <row r="247" ht="15.75" customHeight="1"/>
    <row r="248" ht="15.75" customHeight="1"/>
    <row r="249" ht="15.75" customHeight="1"/>
    <row r="250" ht="15.75" customHeight="1">
      <c r="F250" s="1"/>
      <c r="G250" s="1"/>
      <c r="H250" s="1"/>
      <c r="I250" s="1"/>
      <c r="J250" s="1"/>
      <c r="K250" s="1"/>
      <c r="L250" s="1"/>
    </row>
    <row r="251" ht="15.75" customHeight="1">
      <c r="B251" s="1"/>
    </row>
    <row r="252" ht="15.75" customHeight="1"/>
    <row r="253" ht="15.75" customHeight="1">
      <c r="F253" s="1"/>
      <c r="G253" s="1"/>
      <c r="H253" s="1"/>
      <c r="I253" s="1"/>
      <c r="J253" s="1"/>
      <c r="K253" s="1"/>
      <c r="L253" s="1"/>
    </row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>
      <c r="B284" s="3"/>
      <c r="C284" s="1"/>
      <c r="D284" s="1"/>
      <c r="E284" s="1"/>
    </row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>
      <c r="D302" s="21" t="s">
        <v>1145</v>
      </c>
      <c r="E302" s="22" t="s">
        <v>1146</v>
      </c>
      <c r="F302" s="22" t="s">
        <v>1147</v>
      </c>
      <c r="G302" s="22" t="s">
        <v>1097</v>
      </c>
      <c r="H302" s="22" t="s">
        <v>1148</v>
      </c>
      <c r="I302" s="22" t="s">
        <v>1149</v>
      </c>
      <c r="J302" s="22" t="s">
        <v>1150</v>
      </c>
      <c r="K302" s="22" t="s">
        <v>1151</v>
      </c>
      <c r="L302" s="22" t="s">
        <v>1152</v>
      </c>
      <c r="M302" s="22" t="s">
        <v>1153</v>
      </c>
    </row>
    <row r="303" ht="15.75" customHeight="1">
      <c r="D303" s="24" t="s">
        <v>130</v>
      </c>
      <c r="E303" s="5">
        <v>1169.0</v>
      </c>
      <c r="F303" s="5">
        <v>197.0</v>
      </c>
      <c r="G303" s="5">
        <v>20.0</v>
      </c>
      <c r="H303" s="5">
        <f t="shared" ref="H303:H332" si="22">+SUM(E303:G303)</f>
        <v>1386</v>
      </c>
      <c r="I303" s="5">
        <f t="shared" ref="I303:I332" si="23">+E303+F303</f>
        <v>1366</v>
      </c>
      <c r="J303" s="12">
        <f t="shared" ref="J303:J332" si="24">+I303/H303</f>
        <v>0.9855699856</v>
      </c>
      <c r="K303" s="12">
        <f t="shared" ref="K303:K332" si="25">+E303/I303</f>
        <v>0.8557833089</v>
      </c>
      <c r="L303" s="12">
        <f t="shared" ref="L303:L332" si="26">+F303/I303</f>
        <v>0.1442166911</v>
      </c>
      <c r="M303" s="12">
        <f t="shared" ref="M303:M332" si="27">+G303/H303</f>
        <v>0.01443001443</v>
      </c>
    </row>
    <row r="304" ht="15.75" customHeight="1">
      <c r="D304" s="24" t="s">
        <v>164</v>
      </c>
      <c r="E304" s="5">
        <v>2119.0</v>
      </c>
      <c r="F304" s="5">
        <v>239.0</v>
      </c>
      <c r="G304" s="5">
        <v>12.0</v>
      </c>
      <c r="H304" s="5">
        <f t="shared" si="22"/>
        <v>2370</v>
      </c>
      <c r="I304" s="5">
        <f t="shared" si="23"/>
        <v>2358</v>
      </c>
      <c r="J304" s="12">
        <f t="shared" si="24"/>
        <v>0.9949367089</v>
      </c>
      <c r="K304" s="12">
        <f t="shared" si="25"/>
        <v>0.8986429177</v>
      </c>
      <c r="L304" s="12">
        <f t="shared" si="26"/>
        <v>0.1013570823</v>
      </c>
      <c r="M304" s="12">
        <f t="shared" si="27"/>
        <v>0.005063291139</v>
      </c>
    </row>
    <row r="305" ht="15.75" customHeight="1">
      <c r="D305" s="24" t="s">
        <v>202</v>
      </c>
      <c r="E305" s="5">
        <v>2210.0</v>
      </c>
      <c r="F305" s="5">
        <v>254.0</v>
      </c>
      <c r="G305" s="5">
        <v>24.0</v>
      </c>
      <c r="H305" s="5">
        <f t="shared" si="22"/>
        <v>2488</v>
      </c>
      <c r="I305" s="5">
        <f t="shared" si="23"/>
        <v>2464</v>
      </c>
      <c r="J305" s="12">
        <f t="shared" si="24"/>
        <v>0.9903536977</v>
      </c>
      <c r="K305" s="12">
        <f t="shared" si="25"/>
        <v>0.8969155844</v>
      </c>
      <c r="L305" s="12">
        <f t="shared" si="26"/>
        <v>0.1030844156</v>
      </c>
      <c r="M305" s="12">
        <f t="shared" si="27"/>
        <v>0.009646302251</v>
      </c>
    </row>
    <row r="306" ht="15.75" customHeight="1">
      <c r="D306" s="24" t="s">
        <v>248</v>
      </c>
      <c r="E306" s="5">
        <v>3060.0</v>
      </c>
      <c r="F306" s="5">
        <v>387.0</v>
      </c>
      <c r="G306" s="5">
        <v>29.0</v>
      </c>
      <c r="H306" s="5">
        <f t="shared" si="22"/>
        <v>3476</v>
      </c>
      <c r="I306" s="5">
        <f t="shared" si="23"/>
        <v>3447</v>
      </c>
      <c r="J306" s="12">
        <f t="shared" si="24"/>
        <v>0.9916570771</v>
      </c>
      <c r="K306" s="12">
        <f t="shared" si="25"/>
        <v>0.8877284595</v>
      </c>
      <c r="L306" s="12">
        <f t="shared" si="26"/>
        <v>0.1122715405</v>
      </c>
      <c r="M306" s="12">
        <f t="shared" si="27"/>
        <v>0.0083429229</v>
      </c>
    </row>
    <row r="307" ht="15.75" customHeight="1">
      <c r="D307" s="24" t="s">
        <v>304</v>
      </c>
      <c r="E307" s="5">
        <v>3270.0</v>
      </c>
      <c r="F307" s="5">
        <v>538.0</v>
      </c>
      <c r="G307" s="5">
        <v>37.0</v>
      </c>
      <c r="H307" s="5">
        <f t="shared" si="22"/>
        <v>3845</v>
      </c>
      <c r="I307" s="5">
        <f t="shared" si="23"/>
        <v>3808</v>
      </c>
      <c r="J307" s="12">
        <f t="shared" si="24"/>
        <v>0.9903771131</v>
      </c>
      <c r="K307" s="12">
        <f t="shared" si="25"/>
        <v>0.8587184874</v>
      </c>
      <c r="L307" s="12">
        <f t="shared" si="26"/>
        <v>0.1412815126</v>
      </c>
      <c r="M307" s="12">
        <f t="shared" si="27"/>
        <v>0.009622886866</v>
      </c>
    </row>
    <row r="308" ht="15.75" customHeight="1">
      <c r="D308" s="24" t="s">
        <v>369</v>
      </c>
      <c r="E308" s="5">
        <v>3090.0</v>
      </c>
      <c r="F308" s="5">
        <v>407.0</v>
      </c>
      <c r="G308" s="5">
        <v>35.0</v>
      </c>
      <c r="H308" s="5">
        <f t="shared" si="22"/>
        <v>3532</v>
      </c>
      <c r="I308" s="5">
        <f t="shared" si="23"/>
        <v>3497</v>
      </c>
      <c r="J308" s="12">
        <f t="shared" si="24"/>
        <v>0.9900906002</v>
      </c>
      <c r="K308" s="12">
        <f t="shared" si="25"/>
        <v>0.8836145267</v>
      </c>
      <c r="L308" s="12">
        <f t="shared" si="26"/>
        <v>0.1163854733</v>
      </c>
      <c r="M308" s="12">
        <f t="shared" si="27"/>
        <v>0.009909399773</v>
      </c>
    </row>
    <row r="309" ht="15.75" customHeight="1">
      <c r="D309" s="24" t="s">
        <v>419</v>
      </c>
      <c r="E309" s="5">
        <v>3300.0</v>
      </c>
      <c r="F309" s="5">
        <v>513.0</v>
      </c>
      <c r="G309" s="5">
        <v>45.0</v>
      </c>
      <c r="H309" s="5">
        <f t="shared" si="22"/>
        <v>3858</v>
      </c>
      <c r="I309" s="5">
        <f t="shared" si="23"/>
        <v>3813</v>
      </c>
      <c r="J309" s="12">
        <f t="shared" si="24"/>
        <v>0.9883359253</v>
      </c>
      <c r="K309" s="12">
        <f t="shared" si="25"/>
        <v>0.8654602675</v>
      </c>
      <c r="L309" s="12">
        <f t="shared" si="26"/>
        <v>0.1345397325</v>
      </c>
      <c r="M309" s="12">
        <f t="shared" si="27"/>
        <v>0.01166407465</v>
      </c>
    </row>
    <row r="310" ht="15.75" customHeight="1">
      <c r="D310" s="24" t="s">
        <v>457</v>
      </c>
      <c r="E310" s="5">
        <v>1304.0</v>
      </c>
      <c r="F310" s="5">
        <v>153.0</v>
      </c>
      <c r="G310" s="5">
        <v>13.0</v>
      </c>
      <c r="H310" s="5">
        <f t="shared" si="22"/>
        <v>1470</v>
      </c>
      <c r="I310" s="5">
        <f t="shared" si="23"/>
        <v>1457</v>
      </c>
      <c r="J310" s="12">
        <f t="shared" si="24"/>
        <v>0.9911564626</v>
      </c>
      <c r="K310" s="12">
        <f t="shared" si="25"/>
        <v>0.8949897049</v>
      </c>
      <c r="L310" s="12">
        <f t="shared" si="26"/>
        <v>0.1050102951</v>
      </c>
      <c r="M310" s="12">
        <f t="shared" si="27"/>
        <v>0.008843537415</v>
      </c>
    </row>
    <row r="311" ht="15.75" customHeight="1">
      <c r="D311" s="24" t="s">
        <v>518</v>
      </c>
      <c r="E311" s="5">
        <v>668.0</v>
      </c>
      <c r="F311" s="5">
        <v>138.0</v>
      </c>
      <c r="G311" s="5">
        <v>4.0</v>
      </c>
      <c r="H311" s="5">
        <f t="shared" si="22"/>
        <v>810</v>
      </c>
      <c r="I311" s="5">
        <f t="shared" si="23"/>
        <v>806</v>
      </c>
      <c r="J311" s="12">
        <f t="shared" si="24"/>
        <v>0.9950617284</v>
      </c>
      <c r="K311" s="12">
        <f t="shared" si="25"/>
        <v>0.8287841191</v>
      </c>
      <c r="L311" s="12">
        <f t="shared" si="26"/>
        <v>0.1712158809</v>
      </c>
      <c r="M311" s="12">
        <f t="shared" si="27"/>
        <v>0.004938271605</v>
      </c>
    </row>
    <row r="312" ht="15.75" customHeight="1">
      <c r="D312" s="24" t="s">
        <v>34</v>
      </c>
      <c r="E312" s="5">
        <v>3160.0</v>
      </c>
      <c r="F312" s="5">
        <v>378.0</v>
      </c>
      <c r="G312" s="5">
        <v>24.0</v>
      </c>
      <c r="H312" s="5">
        <f t="shared" si="22"/>
        <v>3562</v>
      </c>
      <c r="I312" s="5">
        <f t="shared" si="23"/>
        <v>3538</v>
      </c>
      <c r="J312" s="12">
        <f t="shared" si="24"/>
        <v>0.9932622122</v>
      </c>
      <c r="K312" s="12">
        <f t="shared" si="25"/>
        <v>0.8931599774</v>
      </c>
      <c r="L312" s="12">
        <f t="shared" si="26"/>
        <v>0.1068400226</v>
      </c>
      <c r="M312" s="12">
        <f t="shared" si="27"/>
        <v>0.00673778776</v>
      </c>
    </row>
    <row r="313" ht="15.75" customHeight="1">
      <c r="D313" s="24" t="s">
        <v>365</v>
      </c>
      <c r="E313" s="5">
        <v>3260.0</v>
      </c>
      <c r="F313" s="5">
        <v>505.0</v>
      </c>
      <c r="G313" s="5">
        <v>33.0</v>
      </c>
      <c r="H313" s="5">
        <f t="shared" si="22"/>
        <v>3798</v>
      </c>
      <c r="I313" s="5">
        <f t="shared" si="23"/>
        <v>3765</v>
      </c>
      <c r="J313" s="12">
        <f t="shared" si="24"/>
        <v>0.9913112164</v>
      </c>
      <c r="K313" s="12">
        <f t="shared" si="25"/>
        <v>0.8658698539</v>
      </c>
      <c r="L313" s="12">
        <f t="shared" si="26"/>
        <v>0.1341301461</v>
      </c>
      <c r="M313" s="12">
        <f t="shared" si="27"/>
        <v>0.00868878357</v>
      </c>
    </row>
    <row r="314" ht="15.75" customHeight="1">
      <c r="D314" s="24" t="s">
        <v>77</v>
      </c>
      <c r="E314" s="5">
        <v>3360.0</v>
      </c>
      <c r="F314" s="5">
        <v>436.0</v>
      </c>
      <c r="G314" s="5">
        <v>23.0</v>
      </c>
      <c r="H314" s="5">
        <f t="shared" si="22"/>
        <v>3819</v>
      </c>
      <c r="I314" s="5">
        <f t="shared" si="23"/>
        <v>3796</v>
      </c>
      <c r="J314" s="12">
        <f t="shared" si="24"/>
        <v>0.993977481</v>
      </c>
      <c r="K314" s="12">
        <f t="shared" si="25"/>
        <v>0.885142255</v>
      </c>
      <c r="L314" s="12">
        <f t="shared" si="26"/>
        <v>0.114857745</v>
      </c>
      <c r="M314" s="12">
        <f t="shared" si="27"/>
        <v>0.006022518984</v>
      </c>
    </row>
    <row r="315" ht="15.75" customHeight="1">
      <c r="D315" s="24" t="s">
        <v>43</v>
      </c>
      <c r="E315" s="5">
        <v>4551.0</v>
      </c>
      <c r="F315" s="5">
        <v>730.0</v>
      </c>
      <c r="G315" s="5">
        <v>82.0</v>
      </c>
      <c r="H315" s="5">
        <f t="shared" si="22"/>
        <v>5363</v>
      </c>
      <c r="I315" s="5">
        <f t="shared" si="23"/>
        <v>5281</v>
      </c>
      <c r="J315" s="12">
        <f t="shared" si="24"/>
        <v>0.9847100503</v>
      </c>
      <c r="K315" s="12">
        <f t="shared" si="25"/>
        <v>0.8617686044</v>
      </c>
      <c r="L315" s="12">
        <f t="shared" si="26"/>
        <v>0.1382313956</v>
      </c>
      <c r="M315" s="12">
        <f t="shared" si="27"/>
        <v>0.01528994966</v>
      </c>
    </row>
    <row r="316" ht="15.75" customHeight="1">
      <c r="D316" s="24" t="s">
        <v>115</v>
      </c>
      <c r="E316" s="5">
        <v>1713.0</v>
      </c>
      <c r="F316" s="5">
        <v>300.0</v>
      </c>
      <c r="G316" s="5">
        <v>20.0</v>
      </c>
      <c r="H316" s="5">
        <f t="shared" si="22"/>
        <v>2033</v>
      </c>
      <c r="I316" s="5">
        <f t="shared" si="23"/>
        <v>2013</v>
      </c>
      <c r="J316" s="12">
        <f t="shared" si="24"/>
        <v>0.9901623217</v>
      </c>
      <c r="K316" s="12">
        <f t="shared" si="25"/>
        <v>0.8509687034</v>
      </c>
      <c r="L316" s="12">
        <f t="shared" si="26"/>
        <v>0.1490312966</v>
      </c>
      <c r="M316" s="12">
        <f t="shared" si="27"/>
        <v>0.009837678308</v>
      </c>
    </row>
    <row r="317" ht="15.75" customHeight="1">
      <c r="D317" s="24" t="s">
        <v>679</v>
      </c>
      <c r="E317" s="5">
        <v>3730.0</v>
      </c>
      <c r="F317" s="5">
        <v>396.0</v>
      </c>
      <c r="G317" s="5">
        <v>16.0</v>
      </c>
      <c r="H317" s="5">
        <f t="shared" si="22"/>
        <v>4142</v>
      </c>
      <c r="I317" s="5">
        <f t="shared" si="23"/>
        <v>4126</v>
      </c>
      <c r="J317" s="12">
        <f t="shared" si="24"/>
        <v>0.9961371318</v>
      </c>
      <c r="K317" s="12">
        <f t="shared" si="25"/>
        <v>0.9040232671</v>
      </c>
      <c r="L317" s="12">
        <f t="shared" si="26"/>
        <v>0.09597673291</v>
      </c>
      <c r="M317" s="12">
        <f t="shared" si="27"/>
        <v>0.00386286818</v>
      </c>
    </row>
    <row r="318" ht="15.75" customHeight="1">
      <c r="D318" s="24" t="s">
        <v>675</v>
      </c>
      <c r="E318" s="5">
        <v>3000.0</v>
      </c>
      <c r="F318" s="5">
        <v>340.0</v>
      </c>
      <c r="G318" s="5">
        <v>18.0</v>
      </c>
      <c r="H318" s="5">
        <f t="shared" si="22"/>
        <v>3358</v>
      </c>
      <c r="I318" s="5">
        <f t="shared" si="23"/>
        <v>3340</v>
      </c>
      <c r="J318" s="12">
        <f t="shared" si="24"/>
        <v>0.9946396665</v>
      </c>
      <c r="K318" s="12">
        <f t="shared" si="25"/>
        <v>0.8982035928</v>
      </c>
      <c r="L318" s="12">
        <f t="shared" si="26"/>
        <v>0.1017964072</v>
      </c>
      <c r="M318" s="12">
        <f t="shared" si="27"/>
        <v>0.005360333532</v>
      </c>
    </row>
    <row r="319" ht="15.75" customHeight="1">
      <c r="D319" s="24" t="s">
        <v>736</v>
      </c>
      <c r="E319" s="5">
        <v>1760.0</v>
      </c>
      <c r="F319" s="5">
        <v>219.0</v>
      </c>
      <c r="G319" s="5">
        <v>17.0</v>
      </c>
      <c r="H319" s="5">
        <f t="shared" si="22"/>
        <v>1996</v>
      </c>
      <c r="I319" s="5">
        <f t="shared" si="23"/>
        <v>1979</v>
      </c>
      <c r="J319" s="12">
        <f t="shared" si="24"/>
        <v>0.9914829659</v>
      </c>
      <c r="K319" s="12">
        <f t="shared" si="25"/>
        <v>0.8893380495</v>
      </c>
      <c r="L319" s="12">
        <f t="shared" si="26"/>
        <v>0.1106619505</v>
      </c>
      <c r="M319" s="12">
        <f t="shared" si="27"/>
        <v>0.008517034068</v>
      </c>
    </row>
    <row r="320" ht="15.75" customHeight="1">
      <c r="D320" s="24" t="s">
        <v>750</v>
      </c>
      <c r="E320" s="5">
        <v>1928.0</v>
      </c>
      <c r="F320" s="5">
        <v>377.0</v>
      </c>
      <c r="G320" s="5">
        <v>94.0</v>
      </c>
      <c r="H320" s="5">
        <f t="shared" si="22"/>
        <v>2399</v>
      </c>
      <c r="I320" s="5">
        <f t="shared" si="23"/>
        <v>2305</v>
      </c>
      <c r="J320" s="12">
        <f t="shared" si="24"/>
        <v>0.9608170071</v>
      </c>
      <c r="K320" s="12">
        <f t="shared" si="25"/>
        <v>0.8364425163</v>
      </c>
      <c r="L320" s="12">
        <f t="shared" si="26"/>
        <v>0.1635574837</v>
      </c>
      <c r="M320" s="12">
        <f t="shared" si="27"/>
        <v>0.03918299291</v>
      </c>
    </row>
    <row r="321" ht="15.75" customHeight="1">
      <c r="D321" s="24" t="s">
        <v>805</v>
      </c>
      <c r="E321" s="5">
        <v>408.0</v>
      </c>
      <c r="F321" s="5">
        <v>64.0</v>
      </c>
      <c r="G321" s="5">
        <v>12.0</v>
      </c>
      <c r="H321" s="5">
        <f t="shared" si="22"/>
        <v>484</v>
      </c>
      <c r="I321" s="5">
        <f t="shared" si="23"/>
        <v>472</v>
      </c>
      <c r="J321" s="12">
        <f t="shared" si="24"/>
        <v>0.9752066116</v>
      </c>
      <c r="K321" s="12">
        <f t="shared" si="25"/>
        <v>0.8644067797</v>
      </c>
      <c r="L321" s="12">
        <f t="shared" si="26"/>
        <v>0.1355932203</v>
      </c>
      <c r="M321" s="12">
        <f t="shared" si="27"/>
        <v>0.02479338843</v>
      </c>
    </row>
    <row r="322" ht="15.75" customHeight="1">
      <c r="D322" s="24" t="s">
        <v>854</v>
      </c>
      <c r="E322" s="5">
        <v>856.0</v>
      </c>
      <c r="F322" s="5">
        <v>211.0</v>
      </c>
      <c r="G322" s="5">
        <v>33.0</v>
      </c>
      <c r="H322" s="5">
        <f t="shared" si="22"/>
        <v>1100</v>
      </c>
      <c r="I322" s="5">
        <f t="shared" si="23"/>
        <v>1067</v>
      </c>
      <c r="J322" s="12">
        <f t="shared" si="24"/>
        <v>0.97</v>
      </c>
      <c r="K322" s="12">
        <f t="shared" si="25"/>
        <v>0.8022492971</v>
      </c>
      <c r="L322" s="12">
        <f t="shared" si="26"/>
        <v>0.1977507029</v>
      </c>
      <c r="M322" s="12">
        <f t="shared" si="27"/>
        <v>0.03</v>
      </c>
    </row>
    <row r="323" ht="15.75" customHeight="1">
      <c r="D323" s="24" t="s">
        <v>816</v>
      </c>
      <c r="E323" s="5">
        <v>1398.0</v>
      </c>
      <c r="F323" s="5">
        <v>304.0</v>
      </c>
      <c r="G323" s="5">
        <v>35.0</v>
      </c>
      <c r="H323" s="5">
        <f t="shared" si="22"/>
        <v>1737</v>
      </c>
      <c r="I323" s="5">
        <f t="shared" si="23"/>
        <v>1702</v>
      </c>
      <c r="J323" s="12">
        <f t="shared" si="24"/>
        <v>0.9798503166</v>
      </c>
      <c r="K323" s="12">
        <f t="shared" si="25"/>
        <v>0.821386604</v>
      </c>
      <c r="L323" s="12">
        <f t="shared" si="26"/>
        <v>0.178613396</v>
      </c>
      <c r="M323" s="12">
        <f t="shared" si="27"/>
        <v>0.02014968336</v>
      </c>
    </row>
    <row r="324" ht="15.75" customHeight="1">
      <c r="D324" s="24" t="s">
        <v>49</v>
      </c>
      <c r="E324" s="5">
        <v>1955.0</v>
      </c>
      <c r="F324" s="5">
        <v>422.0</v>
      </c>
      <c r="G324" s="5">
        <v>92.0</v>
      </c>
      <c r="H324" s="5">
        <f t="shared" si="22"/>
        <v>2469</v>
      </c>
      <c r="I324" s="5">
        <f t="shared" si="23"/>
        <v>2377</v>
      </c>
      <c r="J324" s="12">
        <f t="shared" si="24"/>
        <v>0.9627379506</v>
      </c>
      <c r="K324" s="12">
        <f t="shared" si="25"/>
        <v>0.8224652924</v>
      </c>
      <c r="L324" s="12">
        <f t="shared" si="26"/>
        <v>0.1775347076</v>
      </c>
      <c r="M324" s="12">
        <f t="shared" si="27"/>
        <v>0.03726204941</v>
      </c>
    </row>
    <row r="325" ht="15.75" customHeight="1">
      <c r="D325" s="24" t="s">
        <v>910</v>
      </c>
      <c r="E325" s="5">
        <v>975.0</v>
      </c>
      <c r="F325" s="5">
        <v>200.0</v>
      </c>
      <c r="G325" s="5">
        <v>47.0</v>
      </c>
      <c r="H325" s="5">
        <f t="shared" si="22"/>
        <v>1222</v>
      </c>
      <c r="I325" s="5">
        <f t="shared" si="23"/>
        <v>1175</v>
      </c>
      <c r="J325" s="12">
        <f t="shared" si="24"/>
        <v>0.9615384615</v>
      </c>
      <c r="K325" s="12">
        <f t="shared" si="25"/>
        <v>0.829787234</v>
      </c>
      <c r="L325" s="12">
        <f t="shared" si="26"/>
        <v>0.170212766</v>
      </c>
      <c r="M325" s="12">
        <f t="shared" si="27"/>
        <v>0.03846153846</v>
      </c>
    </row>
    <row r="326" ht="15.75" customHeight="1">
      <c r="D326" s="24" t="s">
        <v>931</v>
      </c>
      <c r="E326" s="5">
        <v>666.0</v>
      </c>
      <c r="F326" s="5">
        <v>179.0</v>
      </c>
      <c r="G326" s="5">
        <v>34.0</v>
      </c>
      <c r="H326" s="5">
        <f t="shared" si="22"/>
        <v>879</v>
      </c>
      <c r="I326" s="5">
        <f t="shared" si="23"/>
        <v>845</v>
      </c>
      <c r="J326" s="12">
        <f t="shared" si="24"/>
        <v>0.9613196815</v>
      </c>
      <c r="K326" s="12">
        <f t="shared" si="25"/>
        <v>0.7881656805</v>
      </c>
      <c r="L326" s="12">
        <f t="shared" si="26"/>
        <v>0.2118343195</v>
      </c>
      <c r="M326" s="12">
        <f t="shared" si="27"/>
        <v>0.03868031854</v>
      </c>
    </row>
    <row r="327" ht="15.75" customHeight="1">
      <c r="D327" s="24" t="s">
        <v>73</v>
      </c>
      <c r="E327" s="5">
        <v>2270.0</v>
      </c>
      <c r="F327" s="5">
        <v>479.0</v>
      </c>
      <c r="G327" s="5">
        <v>91.0</v>
      </c>
      <c r="H327" s="5">
        <f t="shared" si="22"/>
        <v>2840</v>
      </c>
      <c r="I327" s="5">
        <f t="shared" si="23"/>
        <v>2749</v>
      </c>
      <c r="J327" s="12">
        <f t="shared" si="24"/>
        <v>0.9679577465</v>
      </c>
      <c r="K327" s="12">
        <f t="shared" si="25"/>
        <v>0.8257548199</v>
      </c>
      <c r="L327" s="12">
        <f t="shared" si="26"/>
        <v>0.1742451801</v>
      </c>
      <c r="M327" s="12">
        <f t="shared" si="27"/>
        <v>0.03204225352</v>
      </c>
    </row>
    <row r="328" ht="15.75" customHeight="1">
      <c r="D328" s="24" t="s">
        <v>59</v>
      </c>
      <c r="E328" s="5">
        <v>2708.0</v>
      </c>
      <c r="F328" s="5">
        <v>595.0</v>
      </c>
      <c r="G328" s="5">
        <v>128.0</v>
      </c>
      <c r="H328" s="5">
        <f t="shared" si="22"/>
        <v>3431</v>
      </c>
      <c r="I328" s="5">
        <f t="shared" si="23"/>
        <v>3303</v>
      </c>
      <c r="J328" s="12">
        <f t="shared" si="24"/>
        <v>0.9626930924</v>
      </c>
      <c r="K328" s="12">
        <f t="shared" si="25"/>
        <v>0.8198607327</v>
      </c>
      <c r="L328" s="12">
        <f t="shared" si="26"/>
        <v>0.1801392673</v>
      </c>
      <c r="M328" s="12">
        <f t="shared" si="27"/>
        <v>0.03730690761</v>
      </c>
    </row>
    <row r="329" ht="15.75" customHeight="1">
      <c r="D329" s="24" t="s">
        <v>1006</v>
      </c>
      <c r="E329" s="5">
        <v>1634.0</v>
      </c>
      <c r="F329" s="5">
        <v>392.0</v>
      </c>
      <c r="G329" s="5">
        <v>71.0</v>
      </c>
      <c r="H329" s="5">
        <f t="shared" si="22"/>
        <v>2097</v>
      </c>
      <c r="I329" s="5">
        <f t="shared" si="23"/>
        <v>2026</v>
      </c>
      <c r="J329" s="12">
        <f t="shared" si="24"/>
        <v>0.9661421078</v>
      </c>
      <c r="K329" s="12">
        <f t="shared" si="25"/>
        <v>0.8065153011</v>
      </c>
      <c r="L329" s="12">
        <f t="shared" si="26"/>
        <v>0.1934846989</v>
      </c>
      <c r="M329" s="12">
        <f t="shared" si="27"/>
        <v>0.03385789223</v>
      </c>
    </row>
    <row r="330" ht="15.75" customHeight="1">
      <c r="D330" s="24" t="s">
        <v>1056</v>
      </c>
      <c r="E330" s="5">
        <v>847.0</v>
      </c>
      <c r="F330" s="5">
        <v>163.0</v>
      </c>
      <c r="G330" s="5">
        <v>9.0</v>
      </c>
      <c r="H330" s="5">
        <f t="shared" si="22"/>
        <v>1019</v>
      </c>
      <c r="I330" s="5">
        <f t="shared" si="23"/>
        <v>1010</v>
      </c>
      <c r="J330" s="12">
        <f t="shared" si="24"/>
        <v>0.9911678116</v>
      </c>
      <c r="K330" s="12">
        <f t="shared" si="25"/>
        <v>0.8386138614</v>
      </c>
      <c r="L330" s="12">
        <f t="shared" si="26"/>
        <v>0.1613861386</v>
      </c>
      <c r="M330" s="12">
        <f t="shared" si="27"/>
        <v>0.00883218842</v>
      </c>
    </row>
    <row r="331" ht="15.75" customHeight="1">
      <c r="D331" s="24" t="s">
        <v>538</v>
      </c>
      <c r="E331" s="5">
        <v>1209.0</v>
      </c>
      <c r="F331" s="5">
        <v>186.0</v>
      </c>
      <c r="G331" s="5">
        <v>48.0</v>
      </c>
      <c r="H331" s="5">
        <f t="shared" si="22"/>
        <v>1443</v>
      </c>
      <c r="I331" s="5">
        <f t="shared" si="23"/>
        <v>1395</v>
      </c>
      <c r="J331" s="12">
        <f t="shared" si="24"/>
        <v>0.9667359667</v>
      </c>
      <c r="K331" s="12">
        <f t="shared" si="25"/>
        <v>0.8666666667</v>
      </c>
      <c r="L331" s="12">
        <f t="shared" si="26"/>
        <v>0.1333333333</v>
      </c>
      <c r="M331" s="12">
        <f t="shared" si="27"/>
        <v>0.03326403326</v>
      </c>
    </row>
    <row r="332" ht="15.75" customHeight="1">
      <c r="D332" s="5" t="s">
        <v>1154</v>
      </c>
      <c r="E332" s="5">
        <f t="shared" ref="E332:G332" si="28">+SUM(E303:E331)</f>
        <v>61578</v>
      </c>
      <c r="F332" s="5">
        <f t="shared" si="28"/>
        <v>9702</v>
      </c>
      <c r="G332" s="5">
        <f t="shared" si="28"/>
        <v>1146</v>
      </c>
      <c r="H332" s="5">
        <f t="shared" si="22"/>
        <v>72426</v>
      </c>
      <c r="I332" s="5">
        <f t="shared" si="23"/>
        <v>71280</v>
      </c>
      <c r="J332" s="12">
        <f t="shared" si="24"/>
        <v>0.984176953</v>
      </c>
      <c r="K332" s="12">
        <f t="shared" si="25"/>
        <v>0.8638888889</v>
      </c>
      <c r="L332" s="12">
        <f t="shared" si="26"/>
        <v>0.1361111111</v>
      </c>
      <c r="M332" s="12">
        <f t="shared" si="27"/>
        <v>0.01582304697</v>
      </c>
    </row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5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2021-06-27T03:59:27Z</dcterms:created>
  <dc:creator>observatorio</dc:creator>
</cp:coreProperties>
</file>